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640" tabRatio="893" firstSheet="6" activeTab="6"/>
  </bookViews>
  <sheets>
    <sheet name="ผด.01" sheetId="1" r:id="rId1"/>
    <sheet name="ย.1 บริหารงานทั่วไป" sheetId="2" r:id="rId2"/>
    <sheet name="ย.1 การศึกษา" sheetId="3" r:id="rId3"/>
    <sheet name="ย.1 แผนงานการศาสนา" sheetId="4" r:id="rId4"/>
    <sheet name="ย.2 เกษตร" sheetId="5" r:id="rId5"/>
    <sheet name="ย.3 บริหารทั่วไป" sheetId="6" r:id="rId6"/>
    <sheet name="ย.3 รักษาความสงบภายใน" sheetId="7" r:id="rId7"/>
    <sheet name="ย. 3 สธ" sheetId="8" r:id="rId8"/>
    <sheet name="ย.3 สังคมสงเคาะห์" sheetId="9" r:id="rId9"/>
    <sheet name="ย.3 เคหะ" sheetId="10" r:id="rId10"/>
    <sheet name="ย.3 สร้างความเข้มแข็ง" sheetId="11" r:id="rId11"/>
    <sheet name="ย.3 กีฬานันทนาการ" sheetId="12" r:id="rId12"/>
    <sheet name="ย.4 อุตสาหกรรม" sheetId="13" r:id="rId13"/>
    <sheet name="ย.5 เกษตร" sheetId="14" r:id="rId14"/>
    <sheet name="ย.6 บริหารทั่วไป" sheetId="15" r:id="rId15"/>
  </sheets>
  <definedNames/>
  <calcPr fullCalcOnLoad="1"/>
</workbook>
</file>

<file path=xl/sharedStrings.xml><?xml version="1.0" encoding="utf-8"?>
<sst xmlns="http://schemas.openxmlformats.org/spreadsheetml/2006/main" count="1509" uniqueCount="448">
  <si>
    <t>ที่</t>
  </si>
  <si>
    <t>โครงการ</t>
  </si>
  <si>
    <t>รวม</t>
  </si>
  <si>
    <t>แผนงาน</t>
  </si>
  <si>
    <t>การศึกษา</t>
  </si>
  <si>
    <t>สาธารณสุข</t>
  </si>
  <si>
    <t>อุตสาหกรรมและการโยธา</t>
  </si>
  <si>
    <t>ยุทธศาสตร์ที่ 1</t>
  </si>
  <si>
    <t>ยุทธศาสตร์ที่ 2</t>
  </si>
  <si>
    <t>ยุทธศาสตร์ที่ 4</t>
  </si>
  <si>
    <t>ยุทธศาสตร์ที่ 5</t>
  </si>
  <si>
    <t>รวมทั้งหมด</t>
  </si>
  <si>
    <t>1.1</t>
  </si>
  <si>
    <t>6</t>
  </si>
  <si>
    <t>แบบ ผด. 02</t>
  </si>
  <si>
    <t>บัญชีโครงการพัฒนาท้องถิ่น กิจกรรมและงบประมาณ</t>
  </si>
  <si>
    <t>จำนวนโครงการพัฒนาท้องถิ่น กิจกรรมและงบประมาณ</t>
  </si>
  <si>
    <t>รายละเอียดของกิจกรรมที่เกิดขึ้นจากโครงการ</t>
  </si>
  <si>
    <t>งบประมาณ (บาท)</t>
  </si>
  <si>
    <t>สถานที่ดำเนินการ</t>
  </si>
  <si>
    <t>พ.ศ.2566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</si>
  <si>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</si>
  <si>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</si>
  <si>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</si>
  <si>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</si>
  <si>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</si>
  <si>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</si>
  <si>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</si>
  <si>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</si>
  <si>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</si>
  <si>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</si>
  <si>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</si>
  <si>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</si>
  <si>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หน่วยงานรับผิดชอบหลัก</t>
  </si>
  <si>
    <t>บริหารงานทั่วไป</t>
  </si>
  <si>
    <t>5</t>
  </si>
  <si>
    <t>บัญชีสรุปจำนวนโครงการพัฒนาท้องถิ่น กิจกรรมและงบประมาณ</t>
  </si>
  <si>
    <t>สรุปโครงการพัฒนาท้องถิ่น กิจกรรมและงบประมาณ</t>
  </si>
  <si>
    <t>คิดเป็นร้อยละของโครงการทั้งหมด</t>
  </si>
  <si>
    <t>คิดเป็นร้อยละของงบประมาณทั้งหมด</t>
  </si>
  <si>
    <t>ผด.01</t>
  </si>
  <si>
    <t>(1)</t>
  </si>
  <si>
    <t>กลยุทธ์</t>
  </si>
  <si>
    <t>งาน</t>
  </si>
  <si>
    <t>บริหารทั่วไป</t>
  </si>
  <si>
    <t>บริหารงานคลัง</t>
  </si>
  <si>
    <t>ป้องกันและบรรเทาสาธารณภัย</t>
  </si>
  <si>
    <t>บริการสาธารณสุขและงานสาธารณสุขอื่น</t>
  </si>
  <si>
    <t>ส่งเสริมและสนับสนุนความเข้มแข็งชุมชน</t>
  </si>
  <si>
    <t>สร้างความเข้มแข็งของชุมชน</t>
  </si>
  <si>
    <t>พ.ศ.2567</t>
  </si>
  <si>
    <t>ปีงบประมาณ พ.ศ. 2567</t>
  </si>
  <si>
    <t>ดำเนินการแล้วเสร็จ</t>
  </si>
  <si>
    <t>แผนการดำเนินงาน ประจำปีงบประมาณ พ.ศ. 2567</t>
  </si>
  <si>
    <t>3</t>
  </si>
  <si>
    <t>1.2</t>
  </si>
  <si>
    <t>2</t>
  </si>
  <si>
    <t>4</t>
  </si>
  <si>
    <t>รักษาความสงบภายใน</t>
  </si>
  <si>
    <t>ระดับก่อนวัยเรียนและประถมศึกษา</t>
  </si>
  <si>
    <t xml:space="preserve">จัดซื้อจัดจ้างอาหารเสริม(นม) แก่เด็กอนุบาลและเด็กประถมศึกษาปีที่ 1-6  </t>
  </si>
  <si>
    <t>โครงการเงินอุดหนุนอาหารกลางวันโรงเรียนสังกัด สพฐ.</t>
  </si>
  <si>
    <t>7</t>
  </si>
  <si>
    <t>8</t>
  </si>
  <si>
    <t>ก่อสร้าง</t>
  </si>
  <si>
    <t>กลยุทธ์/แนวทางการพัฒนา</t>
  </si>
  <si>
    <t>โครงการที่ดำเนินการ</t>
  </si>
  <si>
    <t>ยุทธศาสตร์</t>
  </si>
  <si>
    <t xml:space="preserve"> </t>
  </si>
  <si>
    <t>องค์การบริหารส่วนตำบลเลิงแฝก อำเภอกุดรัง จังหวัดมหาสารคาม</t>
  </si>
  <si>
    <t>การพัฒนาด้านสร้างสังคมแห่งการเรียนรู้และศูนย์กลางวัฒนธรรม</t>
  </si>
  <si>
    <t>การพัฒนาคุณภาพชีวิตความเป็นอยู่ การทำนุบำรุงศาสนา ศิลปวัฒนธรรม จารีตประเพณี และภูมิปัญญาท้องถิ่น</t>
  </si>
  <si>
    <t>โครงการอบรมคุณธรรมวิมุตติธรรม เสริมสร้างปัญญาและคุณธรรมสำหรับผู้นำและคนในชุมชน</t>
  </si>
  <si>
    <t>เพื่อเสริมสร้างปัญญาและคุณธรรมสำหรับผู้นำและคนในชุมชน</t>
  </si>
  <si>
    <t>โครงการเฉลิมพระเกียรติฯ</t>
  </si>
  <si>
    <t>เพื่อให้คณะผู้บริหาร สมาชิกสภา พนักงานเจ้าหน้าที่และประชาชนทุกหมู่เหล่าได้ร่วมกิจกรรมและน้อมรำลึกในพระมหากรุณาธิคุณ</t>
  </si>
  <si>
    <t>1</t>
  </si>
  <si>
    <t>โครงการสนับสนุนค่าใช้จ่ายการบริหารสถานศึกษา</t>
  </si>
  <si>
    <t>ค่าอาหารกลางวัน ค่าจัดการเรียนการสอน ค่าใช้จ่ายในการจัดการศึกษา</t>
  </si>
  <si>
    <t>ศพด.อบต.เลิงแฝก</t>
  </si>
  <si>
    <t>โรงเรียนสังกัด สพฐ. ในตำบลเลิงแฝก จำนวน ๕ แห่ง</t>
  </si>
  <si>
    <t>โครงการอาหารเสริม(นม) ศพด.อบต.เลิงแฝกโรงเรียนสังกัด สพฐ.</t>
  </si>
  <si>
    <t>ศพด.อบต.เลิงแฝกโรงเรียนสังกัด สพฐ. ในตำบลเลิงแฝก จำนวน ๕ แห่ง</t>
  </si>
  <si>
    <t>อุดหนุนเงินเพื่อเป็นค่าใช้จ่ายในการจัดซื้อจัดจ้างอาหารกลางวันแก่โรงเรียน สพฐ.ทั้ง ๕ แห่งในตำบลเลิงแฝก</t>
  </si>
  <si>
    <t>๒</t>
  </si>
  <si>
    <t>๓</t>
  </si>
  <si>
    <t>๔</t>
  </si>
  <si>
    <t>เพื่อส่งเสริมและสนับสนุนให้เด็กมีความรู้ความเข้าใจเกี่ยวกับบทบาท สิทธิหน้าที่ของตนเอง</t>
  </si>
  <si>
    <t>เพื่อส่งเสริมให้เด็กปฐมวัยได้รับการประเมินพัฒนาการ และการกระตุ้นพัฒนาการที่ถูกต้องตามวัย</t>
  </si>
  <si>
    <t>โครงการวันเด็กแห่งชาติ</t>
  </si>
  <si>
    <t>๖</t>
  </si>
  <si>
    <t>โครงการวันแม่แห่งชาติของศูนย์พัฒนาเด็กเล็ก อบต.เลิงแฝก</t>
  </si>
  <si>
    <t>เพื่อให้เด็กของ ศพด.อบต..เลิงแฝก ได้แสดงความกตัญญูต่อมารดา</t>
  </si>
  <si>
    <t>1.3</t>
  </si>
  <si>
    <t>ศาสนาวัฒนธรรมท้องถิ่น</t>
  </si>
  <si>
    <t>การศาสนา วัฒนธรรมและนันทนาการ</t>
  </si>
  <si>
    <t>โครงการสืบสานประเพณีวันลอยกระทง</t>
  </si>
  <si>
    <t>จัดกิจกรรมประเพณีวันลอยกระทง</t>
  </si>
  <si>
    <t>โครงการสืบสานประเพณีบุญบั้งไฟ</t>
  </si>
  <si>
    <t>จัดกิจกรรมประเพณีบุญบั้งไฟ</t>
  </si>
  <si>
    <t>โครงการสืบสานประเพณีวันเข้าพรรษา</t>
  </si>
  <si>
    <t>การพัฒนาส่งเสริมให้เป็นแหล่งผลิตและจำหน่ายสินค้าเกษตรอินทรีย์</t>
  </si>
  <si>
    <t>การพัฒนาสินค้าทางการเกษตร และการสร้างรายได้ให้กับประชาชน</t>
  </si>
  <si>
    <t>การเกษตร</t>
  </si>
  <si>
    <t>ส่งเสริมการเกษตร</t>
  </si>
  <si>
    <t>โครงการเกษตรพอเพียงตามปรัชญาเศรษฐกิจพอเพียง</t>
  </si>
  <si>
    <t>เพื่อส่งเสริมให้ประชาชนสามารถดำเนินชีวิตแบบพออยู่พอกินตามแนวทางเศรษฐกิจพอเพียง</t>
  </si>
  <si>
    <t>โครงการฝึกอบรมกลุ่มอาชีพเกษตรกร</t>
  </si>
  <si>
    <t>จัดอบรมให้ความรู้แก่เกษตรกร</t>
  </si>
  <si>
    <t>กิจกรรมฝึกอบรมและศึกษาดูงานกลุ่มเกษตรกร</t>
  </si>
  <si>
    <t>โครงการฝึกอบรมและศึกษาดูงานเพื่อพัฒนาศักยภาพของกลุ่มเกษตรกรตำบลเลิงแฝก</t>
  </si>
  <si>
    <t>ยุทธศาสตร์ที่ ๓</t>
  </si>
  <si>
    <t>การพัฒนาการสร้างความเข้มแข็งของชุมชน การพัฒนาคนและสังคมที่มีคุณภาพ</t>
  </si>
  <si>
    <t>สร้างความเข้มแข็งของชุมชน การพัฒนาคนและสังคมที่มีคุณภาพ</t>
  </si>
  <si>
    <t>โครงการป้องกันและแก้ไขปัญหาการทุจริต</t>
  </si>
  <si>
    <t>จัดอบรมให้ความรู้ในการป้องกันปัญหาการทุจริต</t>
  </si>
  <si>
    <t>โครงการฝึกอบรมส่งเสริมอาชีพให้แก่ราษฎรในชุมชน</t>
  </si>
  <si>
    <t>จัดอบรมส่งเสริมอาชีพให้แก่ราษฎรในชุมชน</t>
  </si>
  <si>
    <t>โครงการพัฒนาสตรีและสร้างความเข้มแข็งของครอบครัว</t>
  </si>
  <si>
    <t>จัดกิจกรรมสร้างความเข้มแข็งของครอบครัว</t>
  </si>
  <si>
    <t>โครงการเยาวชนรุ่นใหม่ห่างไกลยาเสพติด</t>
  </si>
  <si>
    <t>จัดอบรมเยาวชนให้มีความรู้เรื่องยาเสพติด</t>
  </si>
  <si>
    <t>1.๓</t>
  </si>
  <si>
    <t xml:space="preserve">  </t>
  </si>
  <si>
    <t>โครงการรณรงค์ ป้องกัน ลดอุบัติเหตุช่วงเทศกาลสำคัญ</t>
  </si>
  <si>
    <t>จำนวน ๗ ชุมชนในตำบลเลิงแฝก</t>
  </si>
  <si>
    <t>โครงการฝึกอบรมทบทวนอาสาสมัครป้องกันภัยฝ่ายพลเรือน (อปพร.)</t>
  </si>
  <si>
    <t xml:space="preserve">อุดหนุนโครงการจัดตั้งศูนย์ปฏิบัติการร่วมในการช่วยเหลือประชาชนขององค์กรปกครอง
ส่วนท้องถิ่น อำเภอกุดรัง จังหวัดมหาสารคาม
</t>
  </si>
  <si>
    <t>เผยแพร่ประชาสัมพันธ์ให้ประชาชนในพื้นที่อำเภอเลิงแฝกได้ทราบการดำเนินโครงการฯ ตลอดจนการคอยให้การช่วยเหลือประชาชนและการประสานงานด้านต่างๆ ให้แก่ประชาชน</t>
  </si>
  <si>
    <t>1.๔</t>
  </si>
  <si>
    <t>กีฬาและนันทนาการ</t>
  </si>
  <si>
    <t>โครงการแข่งขันกีฬาต้านภัยยาเสพติด (เลิงแฝกเกมส์)</t>
  </si>
  <si>
    <t>จัดกิจกรรมแข่งขันกีฬา</t>
  </si>
  <si>
    <t>โครงการศึกษาดูงานเพื่อพัฒนาศักยภาพเด็กและเยาวชนในพื้นที่ด้านการประกอบอาชีพ</t>
  </si>
  <si>
    <t>จัดอบรมศึกษาดูงานเพื่อพัฒนาศักยภาพเด็กและเยาวชนตำบลเลิงแฝก</t>
  </si>
  <si>
    <t>โครงการส่งเสริมพัฒนาการนักกีฬาเพื่อเข้าร่วมการแข่งขันในระดับพื้นที่</t>
  </si>
  <si>
    <t>ส่งนักกีฬาเข้าร่วมการแข่งขัน</t>
  </si>
  <si>
    <t>โครงการเพิ่มประสิทธิภาพในการจัดการขยะมูลฝอย</t>
  </si>
  <si>
    <t>จัดฝึกอบรม/กิจกรรมให้ความรู้เกี่ยวกับการจัดการขยะมูลฝอย</t>
  </si>
  <si>
    <t>โครงการฝึกอบรมอาสาสมัครท้องถิ่นรักษ์โลก (อถล.)</t>
  </si>
  <si>
    <t>จัดฝึกอบรม/กิจกรรมให้กับอาสาสมัครท้องถิ่นรักษ์โลก</t>
  </si>
  <si>
    <t>โครงการรณรงค์ ป้องกัน และควบคุมโรคติดต่อและไม่ติดต่อ</t>
  </si>
  <si>
    <t>กิจกรรมรณรงค์ ป้องกัน และควบคุมโรคติดต่อและไม่ติดต่อ</t>
  </si>
  <si>
    <t>โครงการสัตว์ปลอดโรค คนปลอดภัยจากโรคพิษสุนัขบ้าตามพระปณิธานศาสตราจารย์ ดร.สมเด็จพระเจ้าน้องนางเธอเจ้าฟ้าจุฬาภรณวลัยลักษณ์ อัคราชกุมารี กรมพระศรีสวางควัฒน วรขัตติยราชนารี</t>
  </si>
  <si>
    <t>กิจกรรมฉีดวัคซีนโรคพิษสุนัขบ้า</t>
  </si>
  <si>
    <t>อุดหนุนคณะกรรมการหมู่บ้าน</t>
  </si>
  <si>
    <t>โครงการหน่วยกู้ชีพ-กู้ภัยเฉลิมพระเกียรติ</t>
  </si>
  <si>
    <t>จ่ายเป็นค่าจ้างเหมาผู้ปฏิบัติงานการแพทย์ฉุกเฉิน</t>
  </si>
  <si>
    <r>
      <t xml:space="preserve">    สำนักปลัด      </t>
    </r>
    <r>
      <rPr>
        <b/>
        <sz val="14"/>
        <rFont val="TH SarabunIT๙"/>
        <family val="2"/>
      </rPr>
      <t>(ข้อบัญญัติ    หน้า ๑๑7/175)</t>
    </r>
  </si>
  <si>
    <r>
      <t xml:space="preserve">สำนักปลัด </t>
    </r>
    <r>
      <rPr>
        <b/>
        <sz val="14"/>
        <rFont val="TH SarabunIT๙"/>
        <family val="2"/>
      </rPr>
      <t>(ข้อบัญญัติ  หน้า ๑๑8/175)</t>
    </r>
  </si>
  <si>
    <r>
      <t xml:space="preserve">สำนักปลัด    </t>
    </r>
    <r>
      <rPr>
        <b/>
        <sz val="14"/>
        <rFont val="TH SarabunIT๙"/>
        <family val="2"/>
      </rPr>
      <t>(ข้อบัญญัติ     หน้า ๑๑9/175)</t>
    </r>
  </si>
  <si>
    <r>
      <t xml:space="preserve">   สำนักปลัด      </t>
    </r>
    <r>
      <rPr>
        <b/>
        <sz val="14"/>
        <rFont val="TH SarabunIT๙"/>
        <family val="2"/>
      </rPr>
      <t>(ข้อบัญญัติหน้า ๑๑8/175)</t>
    </r>
  </si>
  <si>
    <r>
      <t xml:space="preserve">      สำนักปลัด   </t>
    </r>
    <r>
      <rPr>
        <b/>
        <sz val="14"/>
        <rFont val="TH SarabunIT๙"/>
        <family val="2"/>
      </rPr>
      <t>(ข้อบัญญัติ     หน้า ๑๑9/175)</t>
    </r>
  </si>
  <si>
    <r>
      <t xml:space="preserve">     สำนักปลัด       </t>
    </r>
    <r>
      <rPr>
        <b/>
        <sz val="14"/>
        <rFont val="TH SarabunIT๙"/>
        <family val="2"/>
      </rPr>
      <t>(ข้อบัญญัติ   หน้า ๑20/1๕๓)</t>
    </r>
  </si>
  <si>
    <t>1.๕</t>
  </si>
  <si>
    <t>สังคมสงเคราะห์</t>
  </si>
  <si>
    <t>๑</t>
  </si>
  <si>
    <t>สวัสดิการสังคมและสังคมสงเคราะห์</t>
  </si>
  <si>
    <t>โครงการโรงเรียนผู้สูงอายุ</t>
  </si>
  <si>
    <t>จัดตั้งโรงเรียนผู้สูงอายุ</t>
  </si>
  <si>
    <r>
      <t xml:space="preserve">  สำนักปลัด         </t>
    </r>
    <r>
      <rPr>
        <b/>
        <sz val="14"/>
        <color indexed="8"/>
        <rFont val="TH SarabunIT๙"/>
        <family val="2"/>
      </rPr>
      <t xml:space="preserve"> (ข้อบัญญัติ  หน้า ๑๒๖/๑๗๕</t>
    </r>
    <r>
      <rPr>
        <sz val="14"/>
        <color indexed="8"/>
        <rFont val="TH SarabunIT๙"/>
        <family val="2"/>
      </rPr>
      <t>)</t>
    </r>
  </si>
  <si>
    <r>
      <t xml:space="preserve">    สำนักปลัด         </t>
    </r>
    <r>
      <rPr>
        <b/>
        <sz val="14"/>
        <color indexed="8"/>
        <rFont val="TH SarabunIT๙"/>
        <family val="2"/>
      </rPr>
      <t>(ข้อบัญญัติ     หน้า ๑๒๖/๑๗๕</t>
    </r>
    <r>
      <rPr>
        <sz val="14"/>
        <color indexed="8"/>
        <rFont val="TH SarabunIT๙"/>
        <family val="2"/>
      </rPr>
      <t>)</t>
    </r>
  </si>
  <si>
    <t>โครงการพัฒนาและส่งเสริมคุณภาพผู้สูงอายุ</t>
  </si>
  <si>
    <t>โครงการส่งเสริมและพัฒนาคุณภาพชีวิตผู้พิการ</t>
  </si>
  <si>
    <t>จัดกิจกรรมพัฒนาและส่งเสริมคุณภาพผู้สูงอายุ</t>
  </si>
  <si>
    <t>จัดฝึกอบรมแก่ผู้พิการเรื่องการประกอบอาชีพ</t>
  </si>
  <si>
    <r>
      <t xml:space="preserve">  สำนักปลัด         </t>
    </r>
    <r>
      <rPr>
        <b/>
        <sz val="14"/>
        <rFont val="TH SarabunIT๙"/>
        <family val="2"/>
      </rPr>
      <t xml:space="preserve"> (ข้อบัญญัติ  หน้า ๑๒7/๑๗๕</t>
    </r>
    <r>
      <rPr>
        <sz val="14"/>
        <rFont val="TH SarabunIT๙"/>
        <family val="2"/>
      </rPr>
      <t>)</t>
    </r>
  </si>
  <si>
    <t>เคหะและชุมชน</t>
  </si>
  <si>
    <t>ไฟฟ้าและประปา</t>
  </si>
  <si>
    <t>โครงการขยายเขตไฟฟ้าเพื่อการเกษตร หมู่ที่ ๑ (จุดที่ ๑)</t>
  </si>
  <si>
    <r>
      <t xml:space="preserve">    กองช่าง</t>
    </r>
    <r>
      <rPr>
        <b/>
        <sz val="13"/>
        <rFont val="TH SarabunIT๙"/>
        <family val="2"/>
      </rPr>
      <t xml:space="preserve">       (ข้อบัญญัติ    หน้า ๑๒๘/1๗๕)</t>
    </r>
  </si>
  <si>
    <t>ขยายเขตไฟฟ้าแรงต่ำ ระยะทาง ๗๐๐ เมตร</t>
  </si>
  <si>
    <t>โครงการขยายเขตไฟฟ้าเพื่อการเกษตร หมู่ที่ ๑ (จุดที่ ๒)</t>
  </si>
  <si>
    <t>ขยายเขตไฟฟ้าแรงต่ำ ระยะทาง ๔๐๐ เมตร</t>
  </si>
  <si>
    <t>โครงการขยายเขตไฟฟ้าเพื่อการเกษตร หมู่ที่ ๒</t>
  </si>
  <si>
    <t>ขยายเขตไฟฟ้าแรงต่ำ ระยะทาง ๑,๓๕๐ เมตร</t>
  </si>
  <si>
    <r>
      <t xml:space="preserve">    กองช่าง</t>
    </r>
    <r>
      <rPr>
        <b/>
        <sz val="13"/>
        <rFont val="TH SarabunIT๙"/>
        <family val="2"/>
      </rPr>
      <t xml:space="preserve">       (ข้อบัญญัติ    หน้า ๑๒๙/1๗๕)</t>
    </r>
  </si>
  <si>
    <t>จากทางลาดยาง ไปทางโคกกู่</t>
  </si>
  <si>
    <t>โครงการขยายเขตไฟฟ้าเพื่อการเกษตร หมู่ที่ 4</t>
  </si>
  <si>
    <t>ขยายเขตไฟฟ้าแรงต่ำ จำนวน ๑๐ ต้น</t>
  </si>
  <si>
    <t>จากวัดป่าไชยมงคล ถึงนานายสุนันท์ สาฆ้อง</t>
  </si>
  <si>
    <t>โครงการขยายเขตไฟฟ้าเพื่อการเกษตร หมู่ที่ ๑๓</t>
  </si>
  <si>
    <t>จากนานางคำพอง โนนก่ำ ถึงนานายบัวลี แทนหาร</t>
  </si>
  <si>
    <t>ขยายเขตไฟฟ้าแรงสูงจำนวน ๑๒ ต้น ขยายเขตไฟฟ้าแรงต่ำ จำนวน ๒๕ ต้น หม้อแปลง ๑ ชุด (ขนาด ๓๐ KBA)</t>
  </si>
  <si>
    <t>โครงการขยายเขตไฟฟ้าเพื่อการเกษตร หมู่ที่ 15</t>
  </si>
  <si>
    <t>ขยายเขตไฟฟ้าแรงสูง ระยะทาง ๑,๓๕๐ เมตร</t>
  </si>
  <si>
    <r>
      <t xml:space="preserve">    กองช่าง</t>
    </r>
    <r>
      <rPr>
        <b/>
        <sz val="13"/>
        <rFont val="TH SarabunIT๙"/>
        <family val="2"/>
      </rPr>
      <t xml:space="preserve">       (ข้อบัญญัติ    หน้า ๑3๐/1๗๕)</t>
    </r>
  </si>
  <si>
    <t>จากบ้านหนองบอน หมู่ที่ ๘ ถึงนานายนิยม เปภักดี</t>
  </si>
  <si>
    <t>การพัฒนาด้านเสริมสร้างเศรษฐกิจพอเพียง</t>
  </si>
  <si>
    <t>1๑</t>
  </si>
  <si>
    <t>การพัฒนาระบบโครงสร้างพื้นฐาน ระบบสาธารณูปโภค-สาธารณูปการ</t>
  </si>
  <si>
    <t>จากทางลาดยาง ไปบ้านโคกกู่</t>
  </si>
  <si>
    <t>ถนน คสล. กว้าง ๕ ม. ยาว ๙๓ ม.หนา ๐.๑๕ ม.</t>
  </si>
  <si>
    <t>โครงการก่อสร้างถนนคอนกรีตเสริมเหล็ก  หมู่ที่ ๓</t>
  </si>
  <si>
    <t>ถนน คสล. กว้าง ๔ ม. ยาว 100 ม.หนา ๐.๑๕ ม.</t>
  </si>
  <si>
    <t>จากสวนนายทวีศักดิ์ วงแสน ถึงไร่นายอุเทน ศรีหวัง</t>
  </si>
  <si>
    <t>โครงการก่อสร้างท่อระบายน้ำ (ครึ่งซีก)  หมู่ที่ ๓</t>
  </si>
  <si>
    <t>บริเวณบ้านนายเฉลิม สิงกิ้ง</t>
  </si>
  <si>
    <t>ร่องระบายน้ำ (ครึ่งซีก) ขนาดท่อครึ่งซีก กว้าง ๐.๔๐x100 ม. ยาว ๑๘๐ ม. ท่อคอนกรีต (ท่อกลม) กว้าง 0.30x100 ม. จำนวน ๒๔ ท่อน</t>
  </si>
  <si>
    <t>โครงการก่อสร้างท่อระบายน้ำ (แบบฝาปิด)  หมู่ที่ ๓</t>
  </si>
  <si>
    <t>จากบ้านนายอุดม พันมาตร ถึงศาลากลางบ้าน (ทั้งสองฝั่ง)</t>
  </si>
  <si>
    <t xml:space="preserve">ร่องระบายน้ำ (แบบฝาปิด) ขนาด ๐.๔๐ ยาว ๔๐๑ม. </t>
  </si>
  <si>
    <t>โครงการก่อสร้างถนนบุกเบิกยกร่องพูนดิน พร้อมลงลูกรัง  หมู่ที่ ๔</t>
  </si>
  <si>
    <r>
      <t xml:space="preserve">      กองช่าง</t>
    </r>
    <r>
      <rPr>
        <b/>
        <sz val="13"/>
        <rFont val="TH SarabunIT๙"/>
        <family val="2"/>
      </rPr>
      <t xml:space="preserve">   (ข้อบัญญัติ      หน้า14๓/175)</t>
    </r>
  </si>
  <si>
    <r>
      <t xml:space="preserve">      กองช่าง</t>
    </r>
    <r>
      <rPr>
        <b/>
        <sz val="13"/>
        <rFont val="TH SarabunIT๙"/>
        <family val="2"/>
      </rPr>
      <t xml:space="preserve">   (ข้อบัญญัติ      หน้า142/175)</t>
    </r>
  </si>
  <si>
    <t>จากนานายทองศูนย์ รองศักดิ์ ถึงนานายสำลี พรไตร</t>
  </si>
  <si>
    <t>ถนนบุกเบิกยกร่องพูนดิน กว้าง ๔ เมตร ยาว ๑,๓๙๑ ม. หนา ๐.๕๐ ม. ลงลูกรัง กว้าง ๔ เมตร ยาว ๑,๓๙๑ ม. หนา ๐.๑๐ ม.</t>
  </si>
  <si>
    <t>๕</t>
  </si>
  <si>
    <t>โครงการก่อสร้างถนนคอนกรีตเสริมเหล็ก  หมู่ที่ ๕</t>
  </si>
  <si>
    <t>จากบ้านนาบสมปอง เวียงอินทร์ ถึงนานายเสกสรร พินิจลำ</t>
  </si>
  <si>
    <t>ถนน คสล. กว้าง ๔ ม. ยาว 165 ม.หนา ๐.๑๕ ม.</t>
  </si>
  <si>
    <t>โครงการก่อสร้างถนนคอนกรีตเสริมเหล็ก  หมู่ที่ 6</t>
  </si>
  <si>
    <r>
      <t xml:space="preserve">      กองช่าง</t>
    </r>
    <r>
      <rPr>
        <b/>
        <sz val="13"/>
        <rFont val="TH SarabunIT๙"/>
        <family val="2"/>
      </rPr>
      <t xml:space="preserve">   (ข้อบัญญัติ      หน้า144 /175)</t>
    </r>
  </si>
  <si>
    <t>จากบ้านนายชาลี แน่นอุดร ถึงวัดป่าโพธิญาณ</t>
  </si>
  <si>
    <t>ถนน คสล. กว้าง 3 ม. ยาว 220 ม.หนา ๐.๑๕ ม.</t>
  </si>
  <si>
    <t>โครงการก่อสร้างถนนคอนกรีตเสริมเหล็ก  หมู่ที่ 7</t>
  </si>
  <si>
    <t>จากไร่นายสำนัก ศรีบุตร ถึงไร่นายพจน์ ศรีบุตร</t>
  </si>
  <si>
    <r>
      <t xml:space="preserve">      กองช่าง</t>
    </r>
    <r>
      <rPr>
        <b/>
        <sz val="13"/>
        <rFont val="TH SarabunIT๙"/>
        <family val="2"/>
      </rPr>
      <t xml:space="preserve">   (ข้อบัญญัติ      หน้า14๔/175)</t>
    </r>
  </si>
  <si>
    <t>9</t>
  </si>
  <si>
    <t>โครงการเสริมผิวจราจรถนนหินคลุก  หมู่ที่ 8</t>
  </si>
  <si>
    <t>เสริมผิวจราจรถนนหินคลุกกว้าง ๔ ม. ยาว ๑,๒๓๕ ม.หนา ๐.๑๐ ม.</t>
  </si>
  <si>
    <t>จากนานายจำลอง ยุพิน ถึงนานายเทวี คำสุโพธิ์</t>
  </si>
  <si>
    <t>โครงการก่อสร้างถนนคอนกรีตเสริมเหล็ก  หมู่ที่ ๙ (จุดที่ ๑)</t>
  </si>
  <si>
    <t>ถนน คสล. กว้าง 3 ม. ยาว ๑๗๐ ม.หนา ๐.๑๕ ม.</t>
  </si>
  <si>
    <r>
      <t xml:space="preserve">      กองช่าง</t>
    </r>
    <r>
      <rPr>
        <b/>
        <sz val="13"/>
        <rFont val="TH SarabunIT๙"/>
        <family val="2"/>
      </rPr>
      <t xml:space="preserve">   (ข้อบัญญัติ      หน้า14๕ /175)</t>
    </r>
  </si>
  <si>
    <t>โครงการก่อสร้างถนนคอนกรีตเสริมเหล็ก  หมู่ที่ ๙ (จุดที่ ๒)</t>
  </si>
  <si>
    <t>ถนน คสล. กว้าง 3 ม. ยาว ๕๐ ม.หนา ๐.๑๕ ม.</t>
  </si>
  <si>
    <t>จากบ้านนายเรืองยศ รองศักดิ์ ถึงบ้านนางน้อย ฝ่ายสิงห์</t>
  </si>
  <si>
    <t>โครงการก่อสร้างถนนคอนกรีตเสริมเหล็ก  หมู่ที่ ๑๐ (จุดที่ ๑)</t>
  </si>
  <si>
    <t>ถนน คสล. กว้าง ๓ ม. ยาว ๔๐ ม.หนา ๐.๑๕ ม.</t>
  </si>
  <si>
    <t>จากบ้านนางบัวลา มีธรรม ถึงบ้านนายอำนวยโชค นุ่นสีดา</t>
  </si>
  <si>
    <r>
      <t xml:space="preserve">      กองช่าง</t>
    </r>
    <r>
      <rPr>
        <b/>
        <sz val="13"/>
        <rFont val="TH SarabunIT๙"/>
        <family val="2"/>
      </rPr>
      <t xml:space="preserve">   (ข้อบัญญัติ      หน้า14๕/175)</t>
    </r>
  </si>
  <si>
    <t>๑๐</t>
  </si>
  <si>
    <t>๑๑</t>
  </si>
  <si>
    <t>๑๒</t>
  </si>
  <si>
    <t>๑๓</t>
  </si>
  <si>
    <t>โครงการก่อสร้างถนนคอนกรีตเสริมเหล็ก  หมู่ที่ ๑๐ (จุดที่ ๒)</t>
  </si>
  <si>
    <t>ถนน คสล. กว้าง ๓ ม. ยาว ๒๐ ม.หนา ๐.๑๕ ม.</t>
  </si>
  <si>
    <t>จากบ้านนายประธูป หนูตอ ถึงบ้านนางคำพร อาสนไชย</t>
  </si>
  <si>
    <r>
      <t xml:space="preserve">      กองช่าง</t>
    </r>
    <r>
      <rPr>
        <b/>
        <sz val="13"/>
        <rFont val="TH SarabunIT๙"/>
        <family val="2"/>
      </rPr>
      <t xml:space="preserve">   (ข้อบัญญัติ      หน้า14๖/175)</t>
    </r>
  </si>
  <si>
    <t>โครงการเสริมไหล่ทางคอนกรีตเสริมเหล็ก  หมู่ที่ ๑๐ (จุดที่ ๑)</t>
  </si>
  <si>
    <t>เสริมไหล่ทาง คสล. กว้าง ๑ ม. ยาว ๗๗ ม.หนา ๐.๑๕ ม.</t>
  </si>
  <si>
    <t>จากบ้านนางเทียมจันทรื นนก่ำ ถึงบ้านนางปรางทิพย์ บุหรัน</t>
  </si>
  <si>
    <r>
      <t xml:space="preserve">      กองช่าง</t>
    </r>
    <r>
      <rPr>
        <b/>
        <sz val="13"/>
        <rFont val="TH SarabunIT๙"/>
        <family val="2"/>
      </rPr>
      <t xml:space="preserve">   (ข้อบัญญัติ      หน้า14๖ /175)</t>
    </r>
  </si>
  <si>
    <t>๑๔</t>
  </si>
  <si>
    <t>๑๕</t>
  </si>
  <si>
    <t>โครงการเสริมไหล่ทางคอนกรีตเสริมเหล็ก  หมู่ที่ ๑๐ (จุดที่ ๒)</t>
  </si>
  <si>
    <t>เสริมไหล่ทาง คสล. กว้าง ๑ ม. ยาว ๑๔๕ ม.หนา ๐.๑๕ ม.</t>
  </si>
  <si>
    <t>จากบ้านนางนุชรินทร์ โพธิ์สุวรรณ ถึงไร่นายดำ บุหรัน</t>
  </si>
  <si>
    <t>โครงการบุกเบิกถนนยกร่องพูนดินพร้อมลงลูกรัง หมู่ที่ ๑๐</t>
  </si>
  <si>
    <t>ถนนบุกเบิกยกร่องพูนดิน กว้าง ๔ ม. ยาว ๗๙๒ ม.หนา ๐.๕๐ ม. ลงลูกรัง กว้าง ๔ ม. ยาว ๗๙๒ ม. หนา ๐.๑๐ ม.</t>
  </si>
  <si>
    <t>จากบ้านนายรังสรรค์ เพชรกอง ถึงแยกนานางสมัย กุลต้น</t>
  </si>
  <si>
    <r>
      <t xml:space="preserve">      กองช่าง</t>
    </r>
    <r>
      <rPr>
        <b/>
        <sz val="13"/>
        <rFont val="TH SarabunIT๙"/>
        <family val="2"/>
      </rPr>
      <t xml:space="preserve">   (ข้อบัญญัติ      หน้า14๗/175)</t>
    </r>
  </si>
  <si>
    <t>๑๖</t>
  </si>
  <si>
    <t>โครงการก่อสร้างถนนคอนกรีตเสริมเหล็ก  หมู่ที่ ๑๑</t>
  </si>
  <si>
    <t>ถนน คสล. กว้าง ๓ ม. ยาว ๒๒๐ ม.หนา ๐.๑๕ ม.</t>
  </si>
  <si>
    <t>สามแยกนานายตระการ โพธิ์เหลือง ถึงนานางหมุน แทนหาร</t>
  </si>
  <si>
    <t>โครงการก่อสร้างถนนคอนกรีตเสริมเหล็ก  หมู่ที่ ๑๒</t>
  </si>
  <si>
    <t>ถนน คสล. กว้าง ๔ ม. ยาว ๑๔๕ ม.หนา ๐.๑๕ ม.</t>
  </si>
  <si>
    <t>จากบ้านนางบัวพันธ์ สีเสน ถึงไร่นายยรรยง แก้วไชย</t>
  </si>
  <si>
    <t>โครงการก่อสร้างท่อลอดเหลี่ยม หมู่ที่ ๑๒</t>
  </si>
  <si>
    <t>ก่อสร้างท่อลอดเหลี่ยม  กว้าง ๑.๘๐ ม. X 1.80 ม. จำนวน ๒ ช่อง</t>
  </si>
  <si>
    <t>บริเวณนานายถวิล ศรีหวัง</t>
  </si>
  <si>
    <r>
      <t xml:space="preserve">      กองช่าง</t>
    </r>
    <r>
      <rPr>
        <b/>
        <sz val="13"/>
        <rFont val="TH SarabunIT๙"/>
        <family val="2"/>
      </rPr>
      <t xml:space="preserve">   (ข้อบัญญัติ      หน้า14๘/175)</t>
    </r>
  </si>
  <si>
    <t>โครงการก่อสร้างถนนบุกเบิกถนนยกร่องพูนดิน หมู่ที่ ๑๔</t>
  </si>
  <si>
    <t>ถนนบุกเบิกยกร่องพูนดิน กว้าง ๔ ม. ยาว ๘๐๐ ม.หนา ๐.๕๐ ม.</t>
  </si>
  <si>
    <t>จากนานายอ่ำ บุระพันธ์ ถึงนานายใจ วงศ์แสน</t>
  </si>
  <si>
    <t>เสริมผิวจราจรถนนหินคลุกกว้าง ๓ ม. ยาว ๖๐๐ ม.หนา ๐.๑๐ ม.</t>
  </si>
  <si>
    <t>สะพานเส้นทาง ต.หนองแวง ถึงนานายอุทัย ภูเฮืองแก้ว</t>
  </si>
  <si>
    <t xml:space="preserve">โครงการก่อสร้างถนนคอนกรีตเสริมเหล็ก สายบ้านเลิงแฝก หมู่ที่ ๑ ถึงบ้านโสกกาว หมู่ที่ ๖ ต.เลิงแฝก  </t>
  </si>
  <si>
    <t>ถนน คสล. กว้าง ๕ ม. ยาว ๑๔๐ ม.หนา ๐.๑๕ ม.</t>
  </si>
  <si>
    <t>สายบ้านเลิงแฝก หมู่ที่ ๑ ถึงบ้านโสกกาว หมู่ที่ ๖ ต.เลิงแฝก</t>
  </si>
  <si>
    <r>
      <t xml:space="preserve">      กองช่าง</t>
    </r>
    <r>
      <rPr>
        <b/>
        <sz val="13"/>
        <rFont val="TH SarabunIT๙"/>
        <family val="2"/>
      </rPr>
      <t xml:space="preserve">   (ข้อบัญญัติ      หน้า14๙/175)</t>
    </r>
  </si>
  <si>
    <t xml:space="preserve">โครงการก่อสร้างถนนคอนกรีตเสริมเหล็ก สายบ้านบ่อแก หมู่ที่ ๔ ถึงเขตบ้านจอมทอง ต.หนองแวง </t>
  </si>
  <si>
    <t>ถนน คสล. กว้าง ๕ ม. ยาว ๑๗๕ ม.หนา ๐.๑๕ ม.</t>
  </si>
  <si>
    <t>สายบ้านบ่อแก หมู่ที่ ๔ ถึงเขตบ้านจอมทอง ต.หนองแวง</t>
  </si>
  <si>
    <t xml:space="preserve">โครงการก่อสร้างถนนคอนกรีตเสริมเหล็ก สายบ้านปราสาท หมู่ที่ ๕ ถึงบ้านโสกภารา  ต.หนองคูขาด  </t>
  </si>
  <si>
    <t>ถนน คสล. กว้าง ๕ ม. ยาว ๑๘๖ ม.หนา ๐.๑๕ ม.</t>
  </si>
  <si>
    <t>สายบ้านปราสาท หมู่ที่ ๕ ถึงบ้านโสกภารา  ต.หนองคูขาด</t>
  </si>
  <si>
    <t>การพัฒนาด้านการบริหารจัดการและการอนุรักษ์ทรัพยากรธรรมชาติและสิ่งแวดล้อม</t>
  </si>
  <si>
    <t>การบริหารจัดการทรัพยากรธรรมชาติและสิ่งแวดล้อม</t>
  </si>
  <si>
    <r>
      <t xml:space="preserve">สำนักปลัด </t>
    </r>
    <r>
      <rPr>
        <b/>
        <sz val="13"/>
        <rFont val="TH SarabunIT๙"/>
        <family val="2"/>
      </rPr>
      <t>(ข้อบัญญัติ          หน้า ๑52/175)</t>
    </r>
  </si>
  <si>
    <r>
      <t xml:space="preserve">สำนักปลัด   </t>
    </r>
    <r>
      <rPr>
        <b/>
        <sz val="13"/>
        <rFont val="TH SarabunIT๙"/>
        <family val="2"/>
      </rPr>
      <t>(ข้อบัญญัติ          หน้า๑53/175)</t>
    </r>
  </si>
  <si>
    <r>
      <t xml:space="preserve">    สำนักปลัด          </t>
    </r>
    <r>
      <rPr>
        <b/>
        <sz val="13"/>
        <rFont val="TH SarabunIT๙"/>
        <family val="2"/>
      </rPr>
      <t>(ข้อบัญญัติ            หน้ ๑53/175)</t>
    </r>
  </si>
  <si>
    <t>โครงการศูนย์เรียนรู้แปลงสาธิตการเกษตรตำบลเลิงแฝก</t>
  </si>
  <si>
    <t>เพื่อจัดตั้งศูนย์เรียนรู้แปลงสาธิตการเกษตรตำบลเลิงแฝก</t>
  </si>
  <si>
    <r>
      <t xml:space="preserve">สำนักปลัด   </t>
    </r>
    <r>
      <rPr>
        <b/>
        <sz val="13"/>
        <rFont val="TH SarabunIT๙"/>
        <family val="2"/>
      </rPr>
      <t>ข้อบัญญัติ          หน้า ๑5๓/175)</t>
    </r>
  </si>
  <si>
    <t>สิ่งแวดล้อมและทรัพยากรธรรมชาติ</t>
  </si>
  <si>
    <t>โครงการแก้ไขปัญหาผักตบชวาและวัชพืชคืนคลองน้ำใสตามแนวทางพระราชดำริ</t>
  </si>
  <si>
    <t>กิจกรรมกำจัดวัชพืช</t>
  </si>
  <si>
    <t>โครงการท้องถิ่นอาสา ปลูกป่าเฉลิมพระเกียรติ "จิตอาสา สร้างป่า รักษ์น้ำ"</t>
  </si>
  <si>
    <t>กิจกรรมปลูกป่าเฉลิมพระเกียรติ</t>
  </si>
  <si>
    <r>
      <t xml:space="preserve">       สำนักปลัด        </t>
    </r>
    <r>
      <rPr>
        <b/>
        <sz val="13"/>
        <rFont val="TH SarabunIT๙"/>
        <family val="2"/>
      </rPr>
      <t>(ข้อบัญญัติ     หน้า ๑๕๖/๑๗๕)</t>
    </r>
  </si>
  <si>
    <t>โครงการเพิ่มประสิทธิภาพการอนุรักษ์ทรัพยากรธรรมชิและสิ่งแวดล้อม</t>
  </si>
  <si>
    <t>กิจกรรมปลูกต้นไม้เพื่ออนุรักษ์ทรัพยากรธรรมชาติ</t>
  </si>
  <si>
    <r>
      <t xml:space="preserve">       สำนักปลัด       </t>
    </r>
    <r>
      <rPr>
        <b/>
        <sz val="13"/>
        <rFont val="TH SarabunIT๙"/>
        <family val="2"/>
      </rPr>
      <t>(ข้อบัญญัติ       หน้า ๑๕๗/๑๗๕)</t>
    </r>
  </si>
  <si>
    <t>โครงการอนุรักษ์พันธุกรรมพืชอันเนื่องมาจากพระราชดำริสมเด็จพระกนิษฐาธิราชเจ้า กรมสมเด็จพระเทพรัตนราชสุดาฯสยามบรมราชกุมารี สนองพระราชดำริโดย อบต.เลิงแฝก (ฐานทรัยากรท้องถิ่น อพ.สธ.)</t>
  </si>
  <si>
    <t>ยุทธศาสตร์ที่ 6</t>
  </si>
  <si>
    <t>การพัฒนาด้านการเมืองการบริหารและการพัฒนาบุคลากร</t>
  </si>
  <si>
    <t>1.๑</t>
  </si>
  <si>
    <t>การบริหารจัดการที่ดี และส่งเสริมสนับสนุนการมีส่วนร่วมของประชาชนในการพัฒนา</t>
  </si>
  <si>
    <t>โครงการเชิดชูเกียรติพนักงานส่วนตำบล ลูกจ้างประจำ และพนักงานจ้างผู้มีคุณธรรมและจริยธรรมในการปฏิบัติราชการ</t>
  </si>
  <si>
    <t>จัดงาน/กิจกรรมเชิดชูเกียรติพนักงานส่วนตำบล ลูกจ้างประจำ และพนักงานจ้างผู้มีคุณธรรมและจริยธรรมในการปฏิบัติราชการ</t>
  </si>
  <si>
    <t>อบต.เลิงแฝก</t>
  </si>
  <si>
    <r>
      <t xml:space="preserve">สำนักปลัด      </t>
    </r>
    <r>
      <rPr>
        <b/>
        <sz val="13"/>
        <rFont val="TH SarabunIT๙"/>
        <family val="2"/>
      </rPr>
      <t>ข้อบัญญัติ        หน้า ๖9/1๗๕)</t>
    </r>
  </si>
  <si>
    <t>โครงการฝึกอบรมและศึกษาดูงานเพื่อพัฒนาและเพิ่มประสิทธิภาพในการปฏิบัติงานของคณะผู้บริหารท้องถิ่น สมาชิกสภาท้องถิ่น พนักงานส่วนท้องถิ่น ลูกจ้าง และพนักงานจ้าง</t>
  </si>
  <si>
    <t>จัดอบรมและศึกษาดูงานเพื่อพัฒนาศักยภาพการปฏิบัติงาน</t>
  </si>
  <si>
    <t>ภายในประเทศไทย</t>
  </si>
  <si>
    <r>
      <t xml:space="preserve">     สำนักปลัด            </t>
    </r>
    <r>
      <rPr>
        <b/>
        <sz val="13"/>
        <rFont val="TH SarabunIT๙"/>
        <family val="2"/>
      </rPr>
      <t>(ข้อบัญญัติ       หน้า๖๙/1๗๕)</t>
    </r>
  </si>
  <si>
    <t>โครงการศึกษาดูงานตามแนวพระราชดำริ</t>
  </si>
  <si>
    <t>อบรมและศึกษาดูงานตามแนวพระราชดำริ</t>
  </si>
  <si>
    <r>
      <t xml:space="preserve">สำนักปลัด      </t>
    </r>
    <r>
      <rPr>
        <b/>
        <sz val="13"/>
        <rFont val="TH SarabunIT๙"/>
        <family val="2"/>
      </rPr>
      <t>ข้อบัญญัติ        หน้า ๗๐/1๗๕)</t>
    </r>
  </si>
  <si>
    <t>โครงการสำรวจความพึงพอใจของผู้รับบริการ</t>
  </si>
  <si>
    <t>กิจกรรมสำรวจความพึงพอใจของประชาชนภายในตำบลเลิงแฝก</t>
  </si>
  <si>
    <r>
      <t xml:space="preserve">สำนักปลัด      </t>
    </r>
    <r>
      <rPr>
        <b/>
        <sz val="13"/>
        <rFont val="TH SarabunIT๙"/>
        <family val="2"/>
      </rPr>
      <t>ข้อบัญญัติ        หน้า ๗๖/1๗๕)</t>
    </r>
  </si>
  <si>
    <t>โครงการเพิ่มประสิทธิภาพการจัดเก็บภาษี</t>
  </si>
  <si>
    <t>จัดกิจกรรมเพิ่มประสิทธิภาพการจัดเก็บภาษี</t>
  </si>
  <si>
    <r>
      <t xml:space="preserve">สำนักปลัด </t>
    </r>
    <r>
      <rPr>
        <b/>
        <sz val="13"/>
        <rFont val="TH SarabunIT๙"/>
        <family val="2"/>
      </rPr>
      <t xml:space="preserve">(ข้อบัญญัติหน้า 70/175) </t>
    </r>
  </si>
  <si>
    <r>
      <t xml:space="preserve">สำนักปลัด </t>
    </r>
    <r>
      <rPr>
        <b/>
        <sz val="13"/>
        <rFont val="TH SarabunIT๙"/>
        <family val="2"/>
      </rPr>
      <t xml:space="preserve">(ข้อบัญญัติหน้า  68/175) </t>
    </r>
  </si>
  <si>
    <r>
      <t xml:space="preserve">กองการศึกษา </t>
    </r>
    <r>
      <rPr>
        <b/>
        <sz val="13"/>
        <rFont val="TH SarabunIT๙"/>
        <family val="2"/>
      </rPr>
      <t>(ข้อบัญญัติหน้า 107/175)</t>
    </r>
  </si>
  <si>
    <r>
      <t xml:space="preserve">กองการศึกษา </t>
    </r>
    <r>
      <rPr>
        <b/>
        <sz val="13"/>
        <rFont val="TH SarabunIT๙"/>
        <family val="2"/>
      </rPr>
      <t>(ข้อบัญญัติหน้า 108/175)</t>
    </r>
  </si>
  <si>
    <r>
      <t xml:space="preserve">กองการศึกษา </t>
    </r>
    <r>
      <rPr>
        <b/>
        <sz val="13"/>
        <rFont val="TH SarabunIT๙"/>
        <family val="2"/>
      </rPr>
      <t>(ข้อบัญญัติหน้า ๑10/175)</t>
    </r>
  </si>
  <si>
    <r>
      <t xml:space="preserve">กองการศึกษา </t>
    </r>
    <r>
      <rPr>
        <b/>
        <sz val="13"/>
        <rFont val="TH SarabunIT๙"/>
        <family val="2"/>
      </rPr>
      <t>(ข้อบัญญัติหน้า ๑๐6/175)</t>
    </r>
  </si>
  <si>
    <r>
      <t xml:space="preserve">กองการศึกษา </t>
    </r>
    <r>
      <rPr>
        <b/>
        <sz val="13"/>
        <rFont val="TH SarabunIT๙"/>
        <family val="2"/>
      </rPr>
      <t>(ข้อบัญญัติหน้า 106/175)</t>
    </r>
  </si>
  <si>
    <t>อำเภอกุดรัง</t>
  </si>
  <si>
    <r>
      <t xml:space="preserve">กองการศึกษา </t>
    </r>
    <r>
      <rPr>
        <b/>
        <sz val="13"/>
        <rFont val="TH SarabunIT๙"/>
        <family val="2"/>
      </rPr>
      <t>(ข้อบัญญัติหน้า ๑๓5/175)</t>
    </r>
  </si>
  <si>
    <r>
      <t xml:space="preserve">กองการศึกษา </t>
    </r>
    <r>
      <rPr>
        <b/>
        <sz val="13"/>
        <rFont val="TH SarabunIT๙"/>
        <family val="2"/>
      </rPr>
      <t>(ข้อบัญญัติหน้า 134/175)</t>
    </r>
  </si>
  <si>
    <r>
      <t xml:space="preserve">กองการศึกษา  </t>
    </r>
    <r>
      <rPr>
        <b/>
        <sz val="13"/>
        <rFont val="TH SarabunIT๙"/>
        <family val="2"/>
      </rPr>
      <t>(ข้อบัญญัติหน้า๑๓5/175)</t>
    </r>
  </si>
  <si>
    <r>
      <t xml:space="preserve">สำนักปลัด </t>
    </r>
    <r>
      <rPr>
        <b/>
        <sz val="13"/>
        <rFont val="TH SarabunIT๙"/>
        <family val="2"/>
      </rPr>
      <t>(ข้อบัญญัติหน้า 68/175)</t>
    </r>
  </si>
  <si>
    <r>
      <t xml:space="preserve">    สำนักปลัด     </t>
    </r>
    <r>
      <rPr>
        <b/>
        <sz val="13"/>
        <rFont val="TH SarabunIT๙"/>
        <family val="2"/>
      </rPr>
      <t>(ข้อบัญญัติหน้า๑31/175)</t>
    </r>
  </si>
  <si>
    <r>
      <t xml:space="preserve">สำนักปลัด   </t>
    </r>
    <r>
      <rPr>
        <b/>
        <sz val="13"/>
        <rFont val="TH SarabunIT๙"/>
        <family val="2"/>
      </rPr>
      <t>(ข้อบัญญัติหน้า 131/175)</t>
    </r>
  </si>
  <si>
    <r>
      <t xml:space="preserve">สำนักปลัด    </t>
    </r>
    <r>
      <rPr>
        <b/>
        <sz val="13"/>
        <rFont val="TH SarabunIT๙"/>
        <family val="2"/>
      </rPr>
      <t>(ข้อบัญญัติหน้า ๑3๒/175)</t>
    </r>
  </si>
  <si>
    <r>
      <t xml:space="preserve">สำนักปลัด  </t>
    </r>
    <r>
      <rPr>
        <b/>
        <sz val="13"/>
        <rFont val="TH SarabunIT๙"/>
        <family val="2"/>
      </rPr>
      <t>(ข้อบัญญัติหน้า 91/175)</t>
    </r>
  </si>
  <si>
    <r>
      <t xml:space="preserve">สำนักปลัด  </t>
    </r>
    <r>
      <rPr>
        <b/>
        <sz val="13"/>
        <rFont val="TH SarabunIT๙"/>
        <family val="2"/>
      </rPr>
      <t>(ข้อบัญญัติหน้า92/175)</t>
    </r>
  </si>
  <si>
    <r>
      <t xml:space="preserve">สำนักปลัด  </t>
    </r>
    <r>
      <rPr>
        <b/>
        <sz val="13"/>
        <rFont val="TH SarabunIT๙"/>
        <family val="2"/>
      </rPr>
      <t>(ข้อบัญญัติหน้า๙6/175)</t>
    </r>
  </si>
  <si>
    <r>
      <t xml:space="preserve">กองการศึกษา </t>
    </r>
    <r>
      <rPr>
        <b/>
        <sz val="13"/>
        <rFont val="TH SarabunIT๙"/>
        <family val="2"/>
      </rPr>
      <t>(ข้อบัญญัติหน้า ๑33/175)</t>
    </r>
  </si>
  <si>
    <r>
      <t xml:space="preserve">กองการศึกษา </t>
    </r>
    <r>
      <rPr>
        <b/>
        <sz val="13"/>
        <rFont val="TH SarabunIT๙"/>
        <family val="2"/>
      </rPr>
      <t>(ข้อบัญญัติหน้า 133/175)</t>
    </r>
  </si>
  <si>
    <r>
      <t xml:space="preserve">กองการศึกษา  </t>
    </r>
    <r>
      <rPr>
        <b/>
        <sz val="13"/>
        <rFont val="TH SarabunIT๙"/>
        <family val="2"/>
      </rPr>
      <t>(ข้อบัญญัติหน้า๑๓4/175)</t>
    </r>
  </si>
  <si>
    <t>1.๖</t>
  </si>
  <si>
    <t>จัดอบรมให้ความรู้แก่  อปพร.</t>
  </si>
  <si>
    <t>17</t>
  </si>
  <si>
    <t>18</t>
  </si>
  <si>
    <t>19</t>
  </si>
  <si>
    <t>20</t>
  </si>
  <si>
    <t>21</t>
  </si>
  <si>
    <t>22</t>
  </si>
  <si>
    <t>23</t>
  </si>
  <si>
    <t>24</t>
  </si>
  <si>
    <t>พัฒนา</t>
  </si>
  <si>
    <t>๑. ยุทธศาสตร์การพัฒนา</t>
  </si>
  <si>
    <t>ด้านสร้างสังคมแห่งการ</t>
  </si>
  <si>
    <t>เรียนรู้และศูนย์กลาง</t>
  </si>
  <si>
    <t>วัฒนธรรม</t>
  </si>
  <si>
    <t>การพัฒนาคุณภาพชีวิตความ</t>
  </si>
  <si>
    <t>เป็นอยู่ การทำนุบำรุงศาสนา</t>
  </si>
  <si>
    <t>ศิลปวัฒนธรรม จารีตประเพณี</t>
  </si>
  <si>
    <t>และภูมิปัญญาท้องถิ่น</t>
  </si>
  <si>
    <t>การศาสนา วัฒนธรรม</t>
  </si>
  <si>
    <t>และนันทนาการ</t>
  </si>
  <si>
    <t>๒. ยุทธศาสตร์การพัฒนา</t>
  </si>
  <si>
    <t>ส่งเสริมให้เป็นแหล่งท่อง</t>
  </si>
  <si>
    <t>ผลิตและจำหน่ายสินค้า</t>
  </si>
  <si>
    <t>เกษตรอินทรีย์</t>
  </si>
  <si>
    <t>การพันาสินค้าทางการเกษตร</t>
  </si>
  <si>
    <t>และการสร้างรายได้ให้กับ</t>
  </si>
  <si>
    <t>ประชาชน</t>
  </si>
  <si>
    <t>๓. ยุทธศาสตร์การพัฒนา</t>
  </si>
  <si>
    <t>การสร้างความเข้มแข็ง</t>
  </si>
  <si>
    <t>ของชุมชน การพัฒนาคน</t>
  </si>
  <si>
    <t>และสังคมที่มีคุณภาพ</t>
  </si>
  <si>
    <t>การสร้างความเข้มแข็งของ</t>
  </si>
  <si>
    <t>ชุมชน การพัฒนาคนและ</t>
  </si>
  <si>
    <t>สังคมที่มีคุณภาพ</t>
  </si>
  <si>
    <t>การรักษาความสงบ</t>
  </si>
  <si>
    <t>ภายใน</t>
  </si>
  <si>
    <t xml:space="preserve">  จำนวนงบประมาณ  (บาท)</t>
  </si>
  <si>
    <t>สร้างความเข้มแข็ง</t>
  </si>
  <si>
    <t>ของชุมชน</t>
  </si>
  <si>
    <t>แบะนันทนาการ</t>
  </si>
  <si>
    <t>๔. ยุทธศาสตร์การพัฒนา</t>
  </si>
  <si>
    <t>ด้านเสริมสร้างเศรษฐกิจ</t>
  </si>
  <si>
    <t>พอเพียง</t>
  </si>
  <si>
    <t>การพัฒนาระบบโครงสร้าง</t>
  </si>
  <si>
    <t>พื้นฐาน ระบบสาธารณูปโภค-</t>
  </si>
  <si>
    <t>สาธารณูปการ</t>
  </si>
  <si>
    <t>อุตสาหกรรมและการ</t>
  </si>
  <si>
    <t>โยธา</t>
  </si>
  <si>
    <t>๕. ยุทธศาสตร์การพัฒนา</t>
  </si>
  <si>
    <t>ด้านการบริหารจัดการ</t>
  </si>
  <si>
    <t>และการอนุรักษ์ทรัพยากร</t>
  </si>
  <si>
    <t>ธรรมชาติและสิ่งแวดล้อม</t>
  </si>
  <si>
    <t>การบริหารจัดการทรัพยากร</t>
  </si>
  <si>
    <t>๖. ยุทธศาสตร์การพัฒนา</t>
  </si>
  <si>
    <t>ด้านการเมือง การบริหาร</t>
  </si>
  <si>
    <t>จัดการและการพัฒนา</t>
  </si>
  <si>
    <t>บุคลากร</t>
  </si>
  <si>
    <t>คลัง</t>
  </si>
  <si>
    <t>การบริหารจัดการที่ดี และ</t>
  </si>
  <si>
    <t>ส่งเสริมสนับสนุนการมีส่วน</t>
  </si>
  <si>
    <t>ร่วมของประชาชนในการ</t>
  </si>
  <si>
    <t>รวมทั้งสิ้น</t>
  </si>
  <si>
    <t>สำนักปลัด</t>
  </si>
  <si>
    <t>กองการศึกษา</t>
  </si>
  <si>
    <t>กองการศึษา</t>
  </si>
  <si>
    <t>กองช่าง</t>
  </si>
  <si>
    <t>กองคลัง</t>
  </si>
  <si>
    <t>ตำบลเลิงแฝก</t>
  </si>
  <si>
    <t>ศูนย์พัฒนาคุณภาพผู้สูงอายุและผู้พิการ ต.เลิงแฝก</t>
  </si>
  <si>
    <t>วัดโสกคลอง</t>
  </si>
  <si>
    <r>
      <t xml:space="preserve">         กองคลัง       </t>
    </r>
    <r>
      <rPr>
        <b/>
        <sz val="13"/>
        <rFont val="TH SarabunIT๙"/>
        <family val="2"/>
      </rPr>
      <t>(ข้อบัญญัติ     หน้า ๘๕/1๗๕)</t>
    </r>
  </si>
  <si>
    <t xml:space="preserve">    หนองผือ   บ้านบ่อแก</t>
  </si>
  <si>
    <t>วัดภายในตำบลเลิงแฝก</t>
  </si>
  <si>
    <t>๑. อบต.เลิงแฝก              ๒.ภายในประเทศไทย</t>
  </si>
  <si>
    <t>โรงเรียนเลิงแฝกประชาบำรุง</t>
  </si>
  <si>
    <t>ภายในจังหวัดมหาสารคาม</t>
  </si>
  <si>
    <t>พื้นที่สาธารณะตำบลเลิงแฝก</t>
  </si>
  <si>
    <t>ลำห้วยสาธารณะภายในตำบลเลิงแฝก</t>
  </si>
  <si>
    <t>โครงการฝึกอบรมส่งเสริมพัฒนาการเด็กปฐมวัย</t>
  </si>
  <si>
    <t>จัดกิจกรรมประเพณีวันเข้าพรรษา</t>
  </si>
  <si>
    <t>กิจกรรมป้องกันลดอุบัติเหตุช่วงเทศกาลปีใหม่ สงกรานต์</t>
  </si>
  <si>
    <t>ศูนย์ปฏิบัติการร่วมในการช่วยเหลือประชาชนขององค์กรปกครอง
ส่วนท้องถิ่น อำเภอกุดรัง จังหวัดมหาสารคาม(อบต.หนองแวง)</t>
  </si>
  <si>
    <t>จัดฝึกอบรมความรู้ให้แก่ อปพร.</t>
  </si>
  <si>
    <t>โครงการฝึกอบรมเพิ่มศักยภาพการป้องกันและระงับอัคคีภัย</t>
  </si>
  <si>
    <t>หัวฉีดน้ำดับเพลิง</t>
  </si>
  <si>
    <t>จัดซื้อหัวฉีดน้ำดับเพลิง ชนิดด้ามปืน แบบปรับม่านน้ำได้</t>
  </si>
  <si>
    <t>อุดหนุนการดำเนินงานตามแนวทางโครงการพระราชดำริด้านสาธารณสุข</t>
  </si>
  <si>
    <t>จากนานางสุพรรณ ศรีหวัง ถึงนานางรุ่งริยา บุตโรบล</t>
  </si>
  <si>
    <t>โครงการก่อสร้างถนนคอนกรีตเสริมเหล็ก  หมู่ที่ ๒</t>
  </si>
  <si>
    <t>จากไร่นายบุญถม มหาโคตร ถึงไร่นายสมพร แก่นไธสง</t>
  </si>
  <si>
    <t>กิจกรรมอนุรักษ์พันธุกรรมพืช</t>
  </si>
  <si>
    <t>จากนานางเพลินศรี เขียวขำ ถึงนานางสมร แสงพล</t>
  </si>
  <si>
    <t>โครงการเสริมผิวจราจรถนนหินคลุก หมู่ที่ ๑๔</t>
  </si>
  <si>
    <t>ผ</t>
  </si>
  <si>
    <t>ก.พ.2567 ยังไม่ดำเนินการ</t>
  </si>
  <si>
    <t>ข้อมูล ณ</t>
  </si>
  <si>
    <t>2 เมษ.67</t>
  </si>
  <si>
    <t>ม.ค.67 ดำเนินการแล้ว</t>
  </si>
  <si>
    <t>2เมย.67</t>
  </si>
  <si>
    <t>พ.ย.66 ดำเนินการแล้ว</t>
  </si>
  <si>
    <t>มีค.67 ยังไม่ดำเนินการ</t>
  </si>
  <si>
    <t>กพ.67 ดำเนินการแล้ว</t>
  </si>
  <si>
    <t>มีค.67ยังไม่ดำเนินการ</t>
  </si>
  <si>
    <t>ธค.66ดำเนินการแล้ว</t>
  </si>
  <si>
    <t>กพ.67ยังไม่ดำเนินการ</t>
  </si>
  <si>
    <t>มค.67ดำเนินการแล้ว</t>
  </si>
  <si>
    <t>มีค.67ดำเนินการแล้ว</t>
  </si>
  <si>
    <t>ธค.66ยังไม่ดำเนินการ</t>
  </si>
  <si>
    <t>กพ.67ดำเนินการแล้ว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</si>
</sst>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_-* #,##0_-;\-* #,##0_-;_-* &quot;-&quot;??_-;_-@_-"/>
    <numFmt numFmtId="196" formatCode="_-* #,##0.0_-;\-* #,##0.0_-;_-* &quot;-&quot;??_-;_-@_-"/>
    <numFmt numFmtId="197" formatCode="0.0"/>
    <numFmt numFmtId="198" formatCode="_-* #,##0.000_-;\-* #,##0.000_-;_-* &quot;-&quot;??_-;_-@_-"/>
    <numFmt numFmtId="199" formatCode="#,##0.0"/>
    <numFmt numFmtId="200" formatCode="[$-D07041E]d\ mmmm\ yyyy;@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sz val="13"/>
      <name val="TH SarabunIT๙"/>
      <family val="2"/>
    </font>
    <font>
      <b/>
      <sz val="13"/>
      <name val="TH SarabunIT๙"/>
      <family val="2"/>
    </font>
    <font>
      <sz val="12.5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b/>
      <sz val="14"/>
      <color indexed="8"/>
      <name val="TH SarabunIT๙"/>
      <family val="2"/>
    </font>
    <font>
      <sz val="14"/>
      <color indexed="8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3"/>
      <color indexed="8"/>
      <name val="TH SarabunIT๙"/>
      <family val="2"/>
    </font>
    <font>
      <sz val="13"/>
      <color indexed="8"/>
      <name val="TH SarabunIT๙"/>
      <family val="2"/>
    </font>
    <font>
      <b/>
      <u val="single"/>
      <sz val="14"/>
      <color indexed="8"/>
      <name val="TH SarabunIT๙"/>
      <family val="2"/>
    </font>
    <font>
      <b/>
      <sz val="16"/>
      <color indexed="8"/>
      <name val="TH SarabunIT๙"/>
      <family val="2"/>
    </font>
    <font>
      <b/>
      <u val="double"/>
      <sz val="14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IT๙"/>
      <family val="2"/>
    </font>
    <font>
      <b/>
      <sz val="13"/>
      <color theme="1"/>
      <name val="TH SarabunIT๙"/>
      <family val="2"/>
    </font>
    <font>
      <sz val="13"/>
      <color theme="1"/>
      <name val="TH SarabunIT๙"/>
      <family val="2"/>
    </font>
    <font>
      <b/>
      <u val="single"/>
      <sz val="14"/>
      <color theme="1"/>
      <name val="TH SarabunIT๙"/>
      <family val="2"/>
    </font>
    <font>
      <sz val="14"/>
      <color theme="1"/>
      <name val="TH SarabunIT๙"/>
      <family val="2"/>
    </font>
    <font>
      <b/>
      <sz val="16"/>
      <color theme="1"/>
      <name val="TH SarabunIT๙"/>
      <family val="2"/>
    </font>
    <font>
      <b/>
      <sz val="14"/>
      <color rgb="FF000000"/>
      <name val="TH SarabunIT๙"/>
      <family val="2"/>
    </font>
    <font>
      <b/>
      <u val="double"/>
      <sz val="14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 style="medium"/>
      <bottom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dotted"/>
      <top style="medium"/>
      <bottom/>
    </border>
    <border>
      <left style="dotted"/>
      <right style="dotted"/>
      <top style="medium"/>
      <bottom/>
    </border>
    <border>
      <left style="dotted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medium"/>
      <top/>
      <bottom style="thin"/>
    </border>
    <border>
      <left style="medium"/>
      <right/>
      <top/>
      <bottom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/>
      <top style="medium"/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>
        <color rgb="FF000000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50" fillId="0" borderId="0" xfId="0" applyFont="1" applyFill="1" applyBorder="1" applyAlignment="1">
      <alignment horizontal="center"/>
    </xf>
    <xf numFmtId="2" fontId="50" fillId="0" borderId="0" xfId="0" applyNumberFormat="1" applyFont="1" applyFill="1" applyBorder="1" applyAlignment="1">
      <alignment horizontal="center"/>
    </xf>
    <xf numFmtId="49" fontId="51" fillId="0" borderId="0" xfId="0" applyNumberFormat="1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 vertical="top" wrapText="1"/>
    </xf>
    <xf numFmtId="49" fontId="53" fillId="0" borderId="0" xfId="0" applyNumberFormat="1" applyFont="1" applyFill="1" applyAlignment="1">
      <alignment horizontal="center" vertical="top" wrapText="1"/>
    </xf>
    <xf numFmtId="3" fontId="53" fillId="0" borderId="0" xfId="0" applyNumberFormat="1" applyFont="1" applyFill="1" applyAlignment="1">
      <alignment horizontal="left" vertical="top" wrapText="1"/>
    </xf>
    <xf numFmtId="0" fontId="50" fillId="0" borderId="0" xfId="0" applyFont="1" applyFill="1" applyAlignment="1">
      <alignment vertical="top"/>
    </xf>
    <xf numFmtId="3" fontId="52" fillId="0" borderId="0" xfId="0" applyNumberFormat="1" applyFont="1" applyFill="1" applyAlignment="1">
      <alignment horizontal="center" vertical="top" wrapText="1"/>
    </xf>
    <xf numFmtId="0" fontId="54" fillId="0" borderId="0" xfId="0" applyFont="1" applyFill="1" applyAlignment="1">
      <alignment horizontal="left" vertical="top" wrapText="1"/>
    </xf>
    <xf numFmtId="49" fontId="50" fillId="0" borderId="0" xfId="0" applyNumberFormat="1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vertical="top" wrapText="1"/>
    </xf>
    <xf numFmtId="3" fontId="50" fillId="0" borderId="0" xfId="33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left"/>
    </xf>
    <xf numFmtId="0" fontId="54" fillId="0" borderId="0" xfId="0" applyFont="1" applyFill="1" applyAlignment="1">
      <alignment horizontal="left" wrapText="1"/>
    </xf>
    <xf numFmtId="0" fontId="50" fillId="0" borderId="10" xfId="0" applyFont="1" applyFill="1" applyBorder="1" applyAlignment="1">
      <alignment horizontal="center" vertical="top" wrapText="1"/>
    </xf>
    <xf numFmtId="0" fontId="50" fillId="0" borderId="11" xfId="0" applyNumberFormat="1" applyFont="1" applyFill="1" applyBorder="1" applyAlignment="1">
      <alignment horizontal="center" vertical="top" wrapText="1"/>
    </xf>
    <xf numFmtId="2" fontId="50" fillId="0" borderId="11" xfId="0" applyNumberFormat="1" applyFont="1" applyFill="1" applyBorder="1" applyAlignment="1">
      <alignment horizontal="center" vertical="top" wrapText="1"/>
    </xf>
    <xf numFmtId="3" fontId="50" fillId="0" borderId="11" xfId="33" applyNumberFormat="1" applyFont="1" applyFill="1" applyBorder="1" applyAlignment="1">
      <alignment horizontal="center" vertical="top" wrapText="1"/>
    </xf>
    <xf numFmtId="0" fontId="54" fillId="0" borderId="0" xfId="0" applyFont="1" applyFill="1" applyAlignment="1">
      <alignment/>
    </xf>
    <xf numFmtId="0" fontId="54" fillId="0" borderId="12" xfId="0" applyFont="1" applyFill="1" applyBorder="1" applyAlignment="1">
      <alignment horizontal="left"/>
    </xf>
    <xf numFmtId="1" fontId="54" fillId="0" borderId="12" xfId="0" applyNumberFormat="1" applyFont="1" applyFill="1" applyBorder="1" applyAlignment="1">
      <alignment horizontal="center"/>
    </xf>
    <xf numFmtId="2" fontId="54" fillId="0" borderId="12" xfId="0" applyNumberFormat="1" applyFont="1" applyFill="1" applyBorder="1" applyAlignment="1">
      <alignment horizontal="center"/>
    </xf>
    <xf numFmtId="3" fontId="54" fillId="0" borderId="12" xfId="33" applyNumberFormat="1" applyFont="1" applyFill="1" applyBorder="1" applyAlignment="1">
      <alignment horizontal="center"/>
    </xf>
    <xf numFmtId="0" fontId="54" fillId="0" borderId="12" xfId="0" applyFont="1" applyFill="1" applyBorder="1" applyAlignment="1">
      <alignment horizontal="center"/>
    </xf>
    <xf numFmtId="0" fontId="54" fillId="0" borderId="13" xfId="0" applyFont="1" applyFill="1" applyBorder="1" applyAlignment="1">
      <alignment horizontal="left"/>
    </xf>
    <xf numFmtId="0" fontId="54" fillId="0" borderId="13" xfId="0" applyFont="1" applyFill="1" applyBorder="1" applyAlignment="1">
      <alignment horizontal="center"/>
    </xf>
    <xf numFmtId="2" fontId="54" fillId="0" borderId="13" xfId="0" applyNumberFormat="1" applyFont="1" applyFill="1" applyBorder="1" applyAlignment="1">
      <alignment horizontal="center"/>
    </xf>
    <xf numFmtId="3" fontId="54" fillId="0" borderId="13" xfId="33" applyNumberFormat="1" applyFont="1" applyFill="1" applyBorder="1" applyAlignment="1">
      <alignment horizontal="center"/>
    </xf>
    <xf numFmtId="0" fontId="54" fillId="0" borderId="13" xfId="0" applyFont="1" applyFill="1" applyBorder="1" applyAlignment="1">
      <alignment horizontal="left" wrapText="1"/>
    </xf>
    <xf numFmtId="3" fontId="54" fillId="0" borderId="13" xfId="0" applyNumberFormat="1" applyFont="1" applyFill="1" applyBorder="1" applyAlignment="1">
      <alignment horizontal="center" wrapText="1"/>
    </xf>
    <xf numFmtId="2" fontId="54" fillId="0" borderId="13" xfId="0" applyNumberFormat="1" applyFont="1" applyFill="1" applyBorder="1" applyAlignment="1">
      <alignment horizontal="center" wrapText="1"/>
    </xf>
    <xf numFmtId="3" fontId="54" fillId="0" borderId="13" xfId="33" applyNumberFormat="1" applyFont="1" applyFill="1" applyBorder="1" applyAlignment="1">
      <alignment horizontal="center" wrapText="1"/>
    </xf>
    <xf numFmtId="0" fontId="50" fillId="0" borderId="0" xfId="0" applyFont="1" applyFill="1" applyAlignment="1">
      <alignment/>
    </xf>
    <xf numFmtId="0" fontId="50" fillId="0" borderId="11" xfId="0" applyFont="1" applyFill="1" applyBorder="1" applyAlignment="1">
      <alignment horizontal="right" wrapText="1"/>
    </xf>
    <xf numFmtId="0" fontId="50" fillId="0" borderId="11" xfId="0" applyFont="1" applyFill="1" applyBorder="1" applyAlignment="1">
      <alignment horizontal="left" wrapText="1"/>
    </xf>
    <xf numFmtId="3" fontId="50" fillId="0" borderId="11" xfId="0" applyNumberFormat="1" applyFont="1" applyFill="1" applyBorder="1" applyAlignment="1">
      <alignment horizontal="center" wrapText="1"/>
    </xf>
    <xf numFmtId="2" fontId="50" fillId="0" borderId="11" xfId="0" applyNumberFormat="1" applyFont="1" applyFill="1" applyBorder="1" applyAlignment="1">
      <alignment horizontal="center" wrapText="1"/>
    </xf>
    <xf numFmtId="3" fontId="50" fillId="0" borderId="11" xfId="33" applyNumberFormat="1" applyFont="1" applyFill="1" applyBorder="1" applyAlignment="1">
      <alignment horizontal="center" wrapText="1"/>
    </xf>
    <xf numFmtId="0" fontId="50" fillId="0" borderId="0" xfId="0" applyFont="1" applyFill="1" applyAlignment="1">
      <alignment horizontal="left" wrapText="1"/>
    </xf>
    <xf numFmtId="3" fontId="50" fillId="0" borderId="13" xfId="0" applyNumberFormat="1" applyFont="1" applyFill="1" applyBorder="1" applyAlignment="1">
      <alignment horizontal="center" vertical="center" textRotation="180"/>
    </xf>
    <xf numFmtId="3" fontId="54" fillId="0" borderId="14" xfId="0" applyNumberFormat="1" applyFont="1" applyFill="1" applyBorder="1" applyAlignment="1">
      <alignment horizontal="center" wrapText="1"/>
    </xf>
    <xf numFmtId="0" fontId="54" fillId="0" borderId="15" xfId="0" applyFont="1" applyFill="1" applyBorder="1" applyAlignment="1">
      <alignment horizontal="left" wrapText="1"/>
    </xf>
    <xf numFmtId="3" fontId="54" fillId="0" borderId="15" xfId="0" applyNumberFormat="1" applyFont="1" applyFill="1" applyBorder="1" applyAlignment="1">
      <alignment horizontal="center" wrapText="1"/>
    </xf>
    <xf numFmtId="2" fontId="54" fillId="0" borderId="15" xfId="0" applyNumberFormat="1" applyFont="1" applyFill="1" applyBorder="1" applyAlignment="1">
      <alignment horizontal="center" wrapText="1"/>
    </xf>
    <xf numFmtId="3" fontId="54" fillId="0" borderId="15" xfId="33" applyNumberFormat="1" applyFont="1" applyFill="1" applyBorder="1" applyAlignment="1">
      <alignment horizontal="center" wrapText="1"/>
    </xf>
    <xf numFmtId="3" fontId="55" fillId="0" borderId="0" xfId="0" applyNumberFormat="1" applyFont="1" applyFill="1" applyBorder="1" applyAlignment="1">
      <alignment horizontal="center" vertical="center" textRotation="180"/>
    </xf>
    <xf numFmtId="0" fontId="54" fillId="0" borderId="12" xfId="0" applyFont="1" applyFill="1" applyBorder="1" applyAlignment="1">
      <alignment horizontal="left" wrapText="1"/>
    </xf>
    <xf numFmtId="3" fontId="54" fillId="0" borderId="12" xfId="0" applyNumberFormat="1" applyFont="1" applyFill="1" applyBorder="1" applyAlignment="1">
      <alignment horizontal="center" wrapText="1"/>
    </xf>
    <xf numFmtId="2" fontId="54" fillId="0" borderId="12" xfId="0" applyNumberFormat="1" applyFont="1" applyFill="1" applyBorder="1" applyAlignment="1">
      <alignment horizontal="center" wrapText="1"/>
    </xf>
    <xf numFmtId="3" fontId="54" fillId="0" borderId="12" xfId="33" applyNumberFormat="1" applyFont="1" applyFill="1" applyBorder="1" applyAlignment="1">
      <alignment horizontal="center" wrapText="1"/>
    </xf>
    <xf numFmtId="0" fontId="54" fillId="0" borderId="14" xfId="0" applyFont="1" applyFill="1" applyBorder="1" applyAlignment="1">
      <alignment horizontal="left" wrapText="1"/>
    </xf>
    <xf numFmtId="2" fontId="54" fillId="0" borderId="14" xfId="0" applyNumberFormat="1" applyFont="1" applyFill="1" applyBorder="1" applyAlignment="1">
      <alignment horizontal="center" wrapText="1"/>
    </xf>
    <xf numFmtId="3" fontId="54" fillId="0" borderId="14" xfId="33" applyNumberFormat="1" applyFont="1" applyFill="1" applyBorder="1" applyAlignment="1">
      <alignment horizontal="center" wrapText="1"/>
    </xf>
    <xf numFmtId="3" fontId="54" fillId="0" borderId="0" xfId="0" applyNumberFormat="1" applyFont="1" applyFill="1" applyAlignment="1">
      <alignment horizontal="center" wrapText="1"/>
    </xf>
    <xf numFmtId="2" fontId="54" fillId="0" borderId="0" xfId="0" applyNumberFormat="1" applyFont="1" applyFill="1" applyAlignment="1">
      <alignment horizontal="center" wrapText="1"/>
    </xf>
    <xf numFmtId="3" fontId="54" fillId="0" borderId="0" xfId="33" applyNumberFormat="1" applyFont="1" applyFill="1" applyAlignment="1">
      <alignment horizontal="center" wrapText="1"/>
    </xf>
    <xf numFmtId="49" fontId="50" fillId="0" borderId="0" xfId="0" applyNumberFormat="1" applyFont="1" applyFill="1" applyBorder="1" applyAlignment="1">
      <alignment horizontal="left" vertical="top"/>
    </xf>
    <xf numFmtId="0" fontId="50" fillId="0" borderId="0" xfId="0" applyFont="1" applyFill="1" applyBorder="1" applyAlignment="1">
      <alignment vertical="top" wrapText="1"/>
    </xf>
    <xf numFmtId="0" fontId="52" fillId="0" borderId="0" xfId="0" applyFont="1" applyFill="1" applyAlignment="1">
      <alignment horizontal="left" vertical="top" wrapText="1"/>
    </xf>
    <xf numFmtId="3" fontId="53" fillId="0" borderId="0" xfId="0" applyNumberFormat="1" applyFont="1" applyFill="1" applyAlignment="1">
      <alignment horizontal="left" vertical="top"/>
    </xf>
    <xf numFmtId="0" fontId="52" fillId="0" borderId="0" xfId="0" applyFont="1" applyFill="1" applyAlignment="1">
      <alignment horizontal="left" vertical="top"/>
    </xf>
    <xf numFmtId="0" fontId="50" fillId="0" borderId="0" xfId="0" applyFont="1" applyFill="1" applyAlignment="1">
      <alignment vertical="top" wrapText="1"/>
    </xf>
    <xf numFmtId="0" fontId="53" fillId="0" borderId="0" xfId="0" applyFont="1" applyFill="1" applyAlignment="1">
      <alignment vertical="top" wrapText="1"/>
    </xf>
    <xf numFmtId="0" fontId="52" fillId="0" borderId="0" xfId="0" applyFont="1" applyFill="1" applyAlignment="1">
      <alignment vertical="top" wrapText="1"/>
    </xf>
    <xf numFmtId="0" fontId="56" fillId="0" borderId="0" xfId="0" applyFont="1" applyFill="1" applyAlignment="1">
      <alignment horizontal="justify" vertical="top" wrapText="1"/>
    </xf>
    <xf numFmtId="0" fontId="53" fillId="0" borderId="0" xfId="0" applyFont="1" applyFill="1" applyAlignment="1">
      <alignment horizontal="left" vertical="top" wrapText="1"/>
    </xf>
    <xf numFmtId="0" fontId="54" fillId="0" borderId="0" xfId="0" applyFont="1" applyFill="1" applyAlignment="1">
      <alignment vertical="top" wrapText="1"/>
    </xf>
    <xf numFmtId="17" fontId="52" fillId="0" borderId="0" xfId="0" applyNumberFormat="1" applyFont="1" applyFill="1" applyAlignment="1">
      <alignment vertical="top" wrapText="1"/>
    </xf>
    <xf numFmtId="0" fontId="50" fillId="0" borderId="16" xfId="0" applyFont="1" applyFill="1" applyBorder="1" applyAlignment="1">
      <alignment horizontal="center" vertical="top" wrapText="1"/>
    </xf>
    <xf numFmtId="0" fontId="50" fillId="0" borderId="17" xfId="0" applyFont="1" applyFill="1" applyBorder="1" applyAlignment="1">
      <alignment horizontal="center" vertical="top" wrapText="1"/>
    </xf>
    <xf numFmtId="0" fontId="50" fillId="0" borderId="18" xfId="0" applyFont="1" applyFill="1" applyBorder="1" applyAlignment="1">
      <alignment horizontal="center" vertical="top" wrapText="1"/>
    </xf>
    <xf numFmtId="49" fontId="52" fillId="0" borderId="12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3" fontId="52" fillId="0" borderId="15" xfId="0" applyNumberFormat="1" applyFont="1" applyFill="1" applyBorder="1" applyAlignment="1">
      <alignment horizontal="center" vertical="top" wrapText="1"/>
    </xf>
    <xf numFmtId="3" fontId="5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52" fillId="0" borderId="20" xfId="0" applyFont="1" applyFill="1" applyBorder="1" applyAlignment="1">
      <alignment vertical="top" wrapText="1"/>
    </xf>
    <xf numFmtId="0" fontId="52" fillId="0" borderId="21" xfId="0" applyFont="1" applyFill="1" applyBorder="1" applyAlignment="1">
      <alignment vertical="top" wrapText="1"/>
    </xf>
    <xf numFmtId="0" fontId="52" fillId="0" borderId="22" xfId="0" applyFont="1" applyFill="1" applyBorder="1" applyAlignment="1">
      <alignment vertical="top" wrapText="1"/>
    </xf>
    <xf numFmtId="17" fontId="52" fillId="0" borderId="12" xfId="0" applyNumberFormat="1" applyFont="1" applyFill="1" applyBorder="1" applyAlignment="1">
      <alignment horizontal="center" vertical="top" wrapText="1"/>
    </xf>
    <xf numFmtId="49" fontId="52" fillId="0" borderId="23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vertical="top" wrapText="1"/>
    </xf>
    <xf numFmtId="0" fontId="4" fillId="0" borderId="23" xfId="0" applyFont="1" applyFill="1" applyBorder="1" applyAlignment="1">
      <alignment vertical="top" wrapText="1"/>
    </xf>
    <xf numFmtId="3" fontId="52" fillId="0" borderId="25" xfId="0" applyNumberFormat="1" applyFont="1" applyFill="1" applyBorder="1" applyAlignment="1">
      <alignment horizontal="center" vertical="top" wrapText="1"/>
    </xf>
    <xf numFmtId="3" fontId="52" fillId="0" borderId="23" xfId="0" applyNumberFormat="1" applyFont="1" applyFill="1" applyBorder="1" applyAlignment="1">
      <alignment horizontal="center" vertical="top" wrapText="1"/>
    </xf>
    <xf numFmtId="0" fontId="52" fillId="0" borderId="26" xfId="0" applyFont="1" applyFill="1" applyBorder="1" applyAlignment="1">
      <alignment vertical="top" wrapText="1"/>
    </xf>
    <xf numFmtId="0" fontId="52" fillId="0" borderId="27" xfId="0" applyFont="1" applyFill="1" applyBorder="1" applyAlignment="1">
      <alignment vertical="top" wrapText="1"/>
    </xf>
    <xf numFmtId="0" fontId="52" fillId="0" borderId="28" xfId="0" applyFont="1" applyFill="1" applyBorder="1" applyAlignment="1">
      <alignment vertical="top" wrapText="1"/>
    </xf>
    <xf numFmtId="3" fontId="53" fillId="0" borderId="10" xfId="0" applyNumberFormat="1" applyFont="1" applyFill="1" applyBorder="1" applyAlignment="1">
      <alignment horizontal="center" vertical="top" wrapText="1"/>
    </xf>
    <xf numFmtId="3" fontId="53" fillId="0" borderId="19" xfId="0" applyNumberFormat="1" applyFont="1" applyFill="1" applyBorder="1" applyAlignment="1">
      <alignment horizontal="center" vertical="top" wrapText="1"/>
    </xf>
    <xf numFmtId="0" fontId="53" fillId="0" borderId="15" xfId="0" applyFont="1" applyFill="1" applyBorder="1" applyAlignment="1">
      <alignment horizontal="center" vertical="top" wrapText="1"/>
    </xf>
    <xf numFmtId="0" fontId="54" fillId="0" borderId="15" xfId="0" applyFont="1" applyFill="1" applyBorder="1" applyAlignment="1">
      <alignment vertical="top" wrapText="1"/>
    </xf>
    <xf numFmtId="0" fontId="54" fillId="0" borderId="12" xfId="0" applyFont="1" applyFill="1" applyBorder="1" applyAlignment="1">
      <alignment vertical="top" wrapText="1"/>
    </xf>
    <xf numFmtId="3" fontId="57" fillId="0" borderId="29" xfId="0" applyNumberFormat="1" applyFont="1" applyFill="1" applyBorder="1" applyAlignment="1">
      <alignment horizontal="center" vertical="top" wrapText="1"/>
    </xf>
    <xf numFmtId="0" fontId="54" fillId="0" borderId="30" xfId="0" applyFont="1" applyFill="1" applyBorder="1" applyAlignment="1">
      <alignment horizontal="center" vertical="top" wrapText="1"/>
    </xf>
    <xf numFmtId="0" fontId="54" fillId="0" borderId="30" xfId="0" applyFont="1" applyFill="1" applyBorder="1" applyAlignment="1">
      <alignment vertical="top" wrapText="1"/>
    </xf>
    <xf numFmtId="0" fontId="54" fillId="0" borderId="14" xfId="0" applyFont="1" applyFill="1" applyBorder="1" applyAlignment="1">
      <alignment vertical="top" wrapText="1"/>
    </xf>
    <xf numFmtId="49" fontId="52" fillId="0" borderId="0" xfId="0" applyNumberFormat="1" applyFont="1" applyFill="1" applyAlignment="1">
      <alignment horizontal="center" vertical="top" wrapText="1"/>
    </xf>
    <xf numFmtId="3" fontId="55" fillId="0" borderId="0" xfId="0" applyNumberFormat="1" applyFont="1" applyFill="1" applyBorder="1" applyAlignment="1">
      <alignment horizontal="center" vertical="top" textRotation="180" wrapText="1"/>
    </xf>
    <xf numFmtId="49" fontId="52" fillId="0" borderId="11" xfId="0" applyNumberFormat="1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horizontal="left" vertical="top" wrapText="1"/>
    </xf>
    <xf numFmtId="0" fontId="52" fillId="0" borderId="13" xfId="0" applyFont="1" applyFill="1" applyBorder="1" applyAlignment="1">
      <alignment horizontal="left" vertical="top" wrapText="1"/>
    </xf>
    <xf numFmtId="3" fontId="52" fillId="0" borderId="31" xfId="0" applyNumberFormat="1" applyFont="1" applyFill="1" applyBorder="1" applyAlignment="1">
      <alignment horizontal="center" vertical="top" wrapText="1"/>
    </xf>
    <xf numFmtId="0" fontId="52" fillId="0" borderId="13" xfId="0" applyNumberFormat="1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center" vertical="top" wrapText="1"/>
    </xf>
    <xf numFmtId="0" fontId="52" fillId="0" borderId="20" xfId="0" applyFont="1" applyFill="1" applyBorder="1" applyAlignment="1">
      <alignment horizontal="left" vertical="top" wrapText="1"/>
    </xf>
    <xf numFmtId="0" fontId="52" fillId="0" borderId="21" xfId="0" applyFont="1" applyFill="1" applyBorder="1" applyAlignment="1">
      <alignment horizontal="left" vertical="top" wrapText="1"/>
    </xf>
    <xf numFmtId="0" fontId="52" fillId="0" borderId="22" xfId="0" applyFont="1" applyFill="1" applyBorder="1" applyAlignment="1">
      <alignment horizontal="left" vertical="top" wrapText="1"/>
    </xf>
    <xf numFmtId="49" fontId="52" fillId="0" borderId="32" xfId="0" applyNumberFormat="1" applyFont="1" applyFill="1" applyBorder="1" applyAlignment="1">
      <alignment horizontal="center" vertical="top" wrapText="1"/>
    </xf>
    <xf numFmtId="0" fontId="52" fillId="0" borderId="31" xfId="0" applyFont="1" applyFill="1" applyBorder="1" applyAlignment="1">
      <alignment vertical="top" wrapText="1"/>
    </xf>
    <xf numFmtId="0" fontId="2" fillId="0" borderId="32" xfId="0" applyFont="1" applyFill="1" applyBorder="1" applyAlignment="1">
      <alignment vertical="top" wrapText="1"/>
    </xf>
    <xf numFmtId="3" fontId="52" fillId="0" borderId="32" xfId="0" applyNumberFormat="1" applyFont="1" applyFill="1" applyBorder="1" applyAlignment="1">
      <alignment horizontal="center" vertical="top" wrapText="1"/>
    </xf>
    <xf numFmtId="0" fontId="52" fillId="0" borderId="33" xfId="0" applyFont="1" applyFill="1" applyBorder="1" applyAlignment="1">
      <alignment vertical="top" wrapText="1"/>
    </xf>
    <xf numFmtId="0" fontId="52" fillId="0" borderId="34" xfId="0" applyFont="1" applyFill="1" applyBorder="1" applyAlignment="1">
      <alignment vertical="top" wrapText="1"/>
    </xf>
    <xf numFmtId="0" fontId="52" fillId="0" borderId="35" xfId="0" applyFont="1" applyFill="1" applyBorder="1" applyAlignment="1">
      <alignment vertical="top" wrapText="1"/>
    </xf>
    <xf numFmtId="0" fontId="53" fillId="0" borderId="36" xfId="0" applyFont="1" applyFill="1" applyBorder="1" applyAlignment="1">
      <alignment horizontal="center" vertical="top" wrapText="1"/>
    </xf>
    <xf numFmtId="0" fontId="54" fillId="0" borderId="36" xfId="0" applyFont="1" applyFill="1" applyBorder="1" applyAlignment="1">
      <alignment vertical="top" wrapText="1"/>
    </xf>
    <xf numFmtId="0" fontId="54" fillId="0" borderId="11" xfId="0" applyFont="1" applyFill="1" applyBorder="1" applyAlignment="1">
      <alignment vertical="top" wrapText="1"/>
    </xf>
    <xf numFmtId="49" fontId="52" fillId="0" borderId="37" xfId="0" applyNumberFormat="1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vertical="top" wrapText="1"/>
    </xf>
    <xf numFmtId="0" fontId="2" fillId="0" borderId="37" xfId="0" applyFont="1" applyFill="1" applyBorder="1" applyAlignment="1">
      <alignment vertical="top" wrapText="1"/>
    </xf>
    <xf numFmtId="3" fontId="52" fillId="0" borderId="39" xfId="0" applyNumberFormat="1" applyFont="1" applyFill="1" applyBorder="1" applyAlignment="1">
      <alignment horizontal="center" vertical="top" wrapText="1"/>
    </xf>
    <xf numFmtId="3" fontId="52" fillId="0" borderId="37" xfId="0" applyNumberFormat="1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52" fillId="0" borderId="40" xfId="0" applyFont="1" applyFill="1" applyBorder="1" applyAlignment="1">
      <alignment vertical="top" wrapText="1"/>
    </xf>
    <xf numFmtId="0" fontId="52" fillId="0" borderId="41" xfId="0" applyFont="1" applyFill="1" applyBorder="1" applyAlignment="1">
      <alignment vertical="top" wrapText="1"/>
    </xf>
    <xf numFmtId="0" fontId="52" fillId="0" borderId="42" xfId="0" applyFont="1" applyFill="1" applyBorder="1" applyAlignment="1">
      <alignment vertical="top" wrapText="1"/>
    </xf>
    <xf numFmtId="0" fontId="56" fillId="0" borderId="30" xfId="0" applyFont="1" applyFill="1" applyBorder="1" applyAlignment="1">
      <alignment vertical="top"/>
    </xf>
    <xf numFmtId="0" fontId="54" fillId="0" borderId="31" xfId="0" applyFont="1" applyFill="1" applyBorder="1" applyAlignment="1">
      <alignment vertical="top" wrapText="1"/>
    </xf>
    <xf numFmtId="0" fontId="52" fillId="0" borderId="43" xfId="0" applyFont="1" applyFill="1" applyBorder="1" applyAlignment="1">
      <alignment vertical="top" wrapText="1"/>
    </xf>
    <xf numFmtId="0" fontId="52" fillId="0" borderId="44" xfId="0" applyFont="1" applyFill="1" applyBorder="1" applyAlignment="1">
      <alignment vertical="top" wrapText="1"/>
    </xf>
    <xf numFmtId="0" fontId="52" fillId="0" borderId="45" xfId="0" applyFont="1" applyFill="1" applyBorder="1" applyAlignment="1">
      <alignment vertical="top" wrapText="1"/>
    </xf>
    <xf numFmtId="49" fontId="52" fillId="0" borderId="13" xfId="0" applyNumberFormat="1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3" fontId="52" fillId="0" borderId="0" xfId="0" applyNumberFormat="1" applyFont="1" applyFill="1" applyBorder="1" applyAlignment="1">
      <alignment horizontal="center" vertical="top" wrapText="1"/>
    </xf>
    <xf numFmtId="0" fontId="56" fillId="0" borderId="0" xfId="0" applyFont="1" applyFill="1" applyAlignment="1">
      <alignment/>
    </xf>
    <xf numFmtId="17" fontId="52" fillId="0" borderId="23" xfId="0" applyNumberFormat="1" applyFont="1" applyFill="1" applyBorder="1" applyAlignment="1">
      <alignment horizontal="center" vertical="top" wrapText="1"/>
    </xf>
    <xf numFmtId="3" fontId="52" fillId="0" borderId="37" xfId="0" applyNumberFormat="1" applyFont="1" applyFill="1" applyBorder="1" applyAlignment="1">
      <alignment horizontal="left" vertical="top" wrapText="1"/>
    </xf>
    <xf numFmtId="0" fontId="2" fillId="0" borderId="47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3" fontId="52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vertical="top" wrapText="1"/>
    </xf>
    <xf numFmtId="0" fontId="52" fillId="0" borderId="16" xfId="0" applyFont="1" applyFill="1" applyBorder="1" applyAlignment="1">
      <alignment vertical="top" wrapText="1"/>
    </xf>
    <xf numFmtId="0" fontId="52" fillId="0" borderId="17" xfId="0" applyFont="1" applyFill="1" applyBorder="1" applyAlignment="1">
      <alignment vertical="top" wrapText="1"/>
    </xf>
    <xf numFmtId="0" fontId="52" fillId="0" borderId="18" xfId="0" applyFont="1" applyFill="1" applyBorder="1" applyAlignment="1">
      <alignment vertical="top" wrapText="1"/>
    </xf>
    <xf numFmtId="49" fontId="54" fillId="0" borderId="32" xfId="0" applyNumberFormat="1" applyFont="1" applyFill="1" applyBorder="1" applyAlignment="1">
      <alignment horizontal="center" vertical="top" wrapText="1"/>
    </xf>
    <xf numFmtId="0" fontId="6" fillId="0" borderId="47" xfId="0" applyFont="1" applyFill="1" applyBorder="1" applyAlignment="1">
      <alignment vertical="top" wrapText="1"/>
    </xf>
    <xf numFmtId="0" fontId="6" fillId="0" borderId="32" xfId="0" applyFont="1" applyFill="1" applyBorder="1" applyAlignment="1">
      <alignment vertical="top" wrapText="1"/>
    </xf>
    <xf numFmtId="3" fontId="54" fillId="0" borderId="31" xfId="0" applyNumberFormat="1" applyFont="1" applyFill="1" applyBorder="1" applyAlignment="1">
      <alignment horizontal="center" vertical="top" wrapText="1"/>
    </xf>
    <xf numFmtId="3" fontId="54" fillId="0" borderId="32" xfId="0" applyNumberFormat="1" applyFont="1" applyFill="1" applyBorder="1" applyAlignment="1">
      <alignment horizontal="center" vertical="top" wrapText="1"/>
    </xf>
    <xf numFmtId="0" fontId="6" fillId="0" borderId="32" xfId="0" applyFont="1" applyFill="1" applyBorder="1" applyAlignment="1">
      <alignment horizontal="center" vertical="top" wrapText="1"/>
    </xf>
    <xf numFmtId="0" fontId="54" fillId="0" borderId="33" xfId="0" applyFont="1" applyFill="1" applyBorder="1" applyAlignment="1">
      <alignment vertical="top" wrapText="1"/>
    </xf>
    <xf numFmtId="0" fontId="54" fillId="0" borderId="34" xfId="0" applyFont="1" applyFill="1" applyBorder="1" applyAlignment="1">
      <alignment vertical="top" wrapText="1"/>
    </xf>
    <xf numFmtId="0" fontId="54" fillId="0" borderId="35" xfId="0" applyFont="1" applyFill="1" applyBorder="1" applyAlignment="1">
      <alignment vertical="top" wrapText="1"/>
    </xf>
    <xf numFmtId="49" fontId="54" fillId="0" borderId="13" xfId="0" applyNumberFormat="1" applyFont="1" applyFill="1" applyBorder="1" applyAlignment="1">
      <alignment horizontal="center" vertical="top" wrapText="1"/>
    </xf>
    <xf numFmtId="0" fontId="6" fillId="0" borderId="46" xfId="0" applyFont="1" applyFill="1" applyBorder="1" applyAlignment="1">
      <alignment vertical="top" wrapText="1"/>
    </xf>
    <xf numFmtId="3" fontId="54" fillId="0" borderId="0" xfId="0" applyNumberFormat="1" applyFont="1" applyFill="1" applyBorder="1" applyAlignment="1">
      <alignment horizontal="center" vertical="top" wrapText="1"/>
    </xf>
    <xf numFmtId="3" fontId="54" fillId="0" borderId="13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54" fillId="0" borderId="40" xfId="0" applyFont="1" applyFill="1" applyBorder="1" applyAlignment="1">
      <alignment vertical="top" wrapText="1"/>
    </xf>
    <xf numFmtId="0" fontId="54" fillId="0" borderId="41" xfId="0" applyFont="1" applyFill="1" applyBorder="1" applyAlignment="1">
      <alignment vertical="top" wrapText="1"/>
    </xf>
    <xf numFmtId="0" fontId="54" fillId="0" borderId="42" xfId="0" applyFont="1" applyFill="1" applyBorder="1" applyAlignment="1">
      <alignment vertical="top" wrapText="1"/>
    </xf>
    <xf numFmtId="17" fontId="52" fillId="0" borderId="48" xfId="0" applyNumberFormat="1" applyFont="1" applyFill="1" applyBorder="1" applyAlignment="1">
      <alignment horizontal="center" vertical="top" wrapText="1"/>
    </xf>
    <xf numFmtId="49" fontId="54" fillId="0" borderId="0" xfId="0" applyNumberFormat="1" applyFont="1" applyFill="1" applyAlignment="1">
      <alignment horizontal="center" vertical="top" wrapText="1"/>
    </xf>
    <xf numFmtId="3" fontId="54" fillId="0" borderId="0" xfId="0" applyNumberFormat="1" applyFont="1" applyFill="1" applyAlignment="1">
      <alignment horizontal="center" vertical="top" wrapText="1"/>
    </xf>
    <xf numFmtId="49" fontId="54" fillId="0" borderId="37" xfId="0" applyNumberFormat="1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vertical="top" wrapText="1"/>
    </xf>
    <xf numFmtId="0" fontId="6" fillId="0" borderId="37" xfId="0" applyFont="1" applyFill="1" applyBorder="1" applyAlignment="1">
      <alignment vertical="top" wrapText="1"/>
    </xf>
    <xf numFmtId="3" fontId="54" fillId="0" borderId="39" xfId="0" applyNumberFormat="1" applyFont="1" applyFill="1" applyBorder="1" applyAlignment="1">
      <alignment horizontal="center" vertical="top" wrapText="1"/>
    </xf>
    <xf numFmtId="3" fontId="54" fillId="0" borderId="37" xfId="0" applyNumberFormat="1" applyFont="1" applyFill="1" applyBorder="1" applyAlignment="1">
      <alignment horizontal="center" vertical="top" wrapText="1"/>
    </xf>
    <xf numFmtId="0" fontId="6" fillId="0" borderId="37" xfId="0" applyFont="1" applyFill="1" applyBorder="1" applyAlignment="1">
      <alignment horizontal="left" vertical="top" wrapText="1"/>
    </xf>
    <xf numFmtId="0" fontId="54" fillId="0" borderId="43" xfId="0" applyFont="1" applyFill="1" applyBorder="1" applyAlignment="1">
      <alignment vertical="top" wrapText="1"/>
    </xf>
    <xf numFmtId="0" fontId="54" fillId="0" borderId="44" xfId="0" applyFont="1" applyFill="1" applyBorder="1" applyAlignment="1">
      <alignment vertical="top" wrapText="1"/>
    </xf>
    <xf numFmtId="0" fontId="54" fillId="0" borderId="45" xfId="0" applyFont="1" applyFill="1" applyBorder="1" applyAlignment="1">
      <alignment vertical="top" wrapText="1"/>
    </xf>
    <xf numFmtId="0" fontId="6" fillId="0" borderId="32" xfId="0" applyFont="1" applyFill="1" applyBorder="1" applyAlignment="1">
      <alignment horizontal="left" vertical="top" wrapText="1"/>
    </xf>
    <xf numFmtId="49" fontId="54" fillId="0" borderId="10" xfId="0" applyNumberFormat="1" applyFont="1" applyFill="1" applyBorder="1" applyAlignment="1">
      <alignment horizontal="center" vertical="top" wrapText="1"/>
    </xf>
    <xf numFmtId="0" fontId="54" fillId="0" borderId="11" xfId="0" applyFont="1" applyFill="1" applyBorder="1" applyAlignment="1">
      <alignment horizontal="left" vertical="top" wrapText="1"/>
    </xf>
    <xf numFmtId="3" fontId="54" fillId="0" borderId="36" xfId="0" applyNumberFormat="1" applyFont="1" applyFill="1" applyBorder="1" applyAlignment="1">
      <alignment horizontal="center" vertical="top" wrapText="1"/>
    </xf>
    <xf numFmtId="0" fontId="54" fillId="0" borderId="11" xfId="0" applyNumberFormat="1" applyFont="1" applyFill="1" applyBorder="1" applyAlignment="1">
      <alignment horizontal="center" vertical="top" wrapText="1"/>
    </xf>
    <xf numFmtId="0" fontId="54" fillId="0" borderId="16" xfId="0" applyFont="1" applyFill="1" applyBorder="1" applyAlignment="1">
      <alignment horizontal="center" vertical="top" wrapText="1"/>
    </xf>
    <xf numFmtId="0" fontId="54" fillId="0" borderId="17" xfId="0" applyFont="1" applyFill="1" applyBorder="1" applyAlignment="1">
      <alignment horizontal="center" vertical="top" wrapText="1"/>
    </xf>
    <xf numFmtId="0" fontId="54" fillId="0" borderId="18" xfId="0" applyFont="1" applyFill="1" applyBorder="1" applyAlignment="1">
      <alignment horizontal="center" vertical="top" wrapText="1"/>
    </xf>
    <xf numFmtId="17" fontId="52" fillId="0" borderId="49" xfId="0" applyNumberFormat="1" applyFont="1" applyFill="1" applyBorder="1" applyAlignment="1">
      <alignment horizontal="center" vertical="top" wrapText="1"/>
    </xf>
    <xf numFmtId="0" fontId="54" fillId="0" borderId="11" xfId="0" applyFont="1" applyFill="1" applyBorder="1" applyAlignment="1">
      <alignment horizontal="center" vertical="top" wrapText="1"/>
    </xf>
    <xf numFmtId="17" fontId="52" fillId="0" borderId="11" xfId="0" applyNumberFormat="1" applyFont="1" applyFill="1" applyBorder="1" applyAlignment="1">
      <alignment horizontal="center" vertical="top" wrapText="1"/>
    </xf>
    <xf numFmtId="0" fontId="54" fillId="0" borderId="16" xfId="0" applyFont="1" applyFill="1" applyBorder="1" applyAlignment="1">
      <alignment vertical="top" wrapText="1"/>
    </xf>
    <xf numFmtId="0" fontId="54" fillId="0" borderId="17" xfId="0" applyFont="1" applyFill="1" applyBorder="1" applyAlignment="1">
      <alignment vertical="top" wrapText="1"/>
    </xf>
    <xf numFmtId="0" fontId="54" fillId="0" borderId="18" xfId="0" applyFont="1" applyFill="1" applyBorder="1" applyAlignment="1">
      <alignment vertical="top" wrapText="1"/>
    </xf>
    <xf numFmtId="17" fontId="52" fillId="0" borderId="37" xfId="0" applyNumberFormat="1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left" vertical="top" wrapText="1"/>
    </xf>
    <xf numFmtId="0" fontId="50" fillId="0" borderId="50" xfId="0" applyFont="1" applyFill="1" applyBorder="1" applyAlignment="1">
      <alignment horizontal="center" vertical="top" wrapText="1"/>
    </xf>
    <xf numFmtId="0" fontId="50" fillId="0" borderId="51" xfId="0" applyFont="1" applyFill="1" applyBorder="1" applyAlignment="1">
      <alignment horizontal="center" vertical="top" wrapText="1"/>
    </xf>
    <xf numFmtId="0" fontId="50" fillId="0" borderId="52" xfId="0" applyFont="1" applyFill="1" applyBorder="1" applyAlignment="1">
      <alignment horizontal="center" vertical="top" wrapText="1"/>
    </xf>
    <xf numFmtId="0" fontId="50" fillId="0" borderId="30" xfId="0" applyFont="1" applyFill="1" applyBorder="1" applyAlignment="1">
      <alignment horizontal="center" vertical="top" wrapText="1"/>
    </xf>
    <xf numFmtId="17" fontId="52" fillId="0" borderId="13" xfId="0" applyNumberFormat="1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center" vertical="top" wrapText="1"/>
    </xf>
    <xf numFmtId="49" fontId="50" fillId="0" borderId="53" xfId="0" applyNumberFormat="1" applyFont="1" applyFill="1" applyBorder="1" applyAlignment="1">
      <alignment horizontal="center" vertical="top" wrapText="1"/>
    </xf>
    <xf numFmtId="49" fontId="50" fillId="0" borderId="54" xfId="0" applyNumberFormat="1" applyFont="1" applyFill="1" applyBorder="1" applyAlignment="1">
      <alignment horizontal="center" vertical="top" wrapText="1"/>
    </xf>
    <xf numFmtId="49" fontId="50" fillId="0" borderId="55" xfId="0" applyNumberFormat="1" applyFont="1" applyFill="1" applyBorder="1" applyAlignment="1">
      <alignment horizontal="center" vertical="top" wrapText="1"/>
    </xf>
    <xf numFmtId="0" fontId="50" fillId="0" borderId="56" xfId="0" applyFont="1" applyFill="1" applyBorder="1" applyAlignment="1">
      <alignment horizontal="center" vertical="top" wrapText="1"/>
    </xf>
    <xf numFmtId="0" fontId="50" fillId="0" borderId="57" xfId="0" applyFont="1" applyFill="1" applyBorder="1" applyAlignment="1">
      <alignment horizontal="center" vertical="top" wrapText="1"/>
    </xf>
    <xf numFmtId="0" fontId="50" fillId="0" borderId="58" xfId="0" applyFont="1" applyFill="1" applyBorder="1" applyAlignment="1">
      <alignment horizontal="center" vertical="top" wrapText="1"/>
    </xf>
    <xf numFmtId="0" fontId="50" fillId="0" borderId="12" xfId="0" applyFont="1" applyFill="1" applyBorder="1" applyAlignment="1">
      <alignment horizontal="center" vertical="top" wrapText="1"/>
    </xf>
    <xf numFmtId="0" fontId="50" fillId="0" borderId="13" xfId="0" applyFont="1" applyFill="1" applyBorder="1" applyAlignment="1">
      <alignment horizontal="center" vertical="top" wrapText="1"/>
    </xf>
    <xf numFmtId="0" fontId="50" fillId="0" borderId="14" xfId="0" applyFont="1" applyFill="1" applyBorder="1" applyAlignment="1">
      <alignment horizontal="center" vertical="top" wrapText="1"/>
    </xf>
    <xf numFmtId="0" fontId="50" fillId="0" borderId="19" xfId="0" applyNumberFormat="1" applyFont="1" applyFill="1" applyBorder="1" applyAlignment="1">
      <alignment horizontal="center" vertical="top" wrapText="1"/>
    </xf>
    <xf numFmtId="0" fontId="50" fillId="0" borderId="46" xfId="0" applyNumberFormat="1" applyFont="1" applyFill="1" applyBorder="1" applyAlignment="1">
      <alignment horizontal="center" vertical="top" wrapText="1"/>
    </xf>
    <xf numFmtId="0" fontId="50" fillId="0" borderId="29" xfId="0" applyNumberFormat="1" applyFont="1" applyFill="1" applyBorder="1" applyAlignment="1">
      <alignment horizontal="center" vertical="top" wrapText="1"/>
    </xf>
    <xf numFmtId="0" fontId="50" fillId="0" borderId="12" xfId="0" applyNumberFormat="1" applyFont="1" applyFill="1" applyBorder="1" applyAlignment="1">
      <alignment horizontal="center" vertical="top" wrapText="1"/>
    </xf>
    <xf numFmtId="0" fontId="50" fillId="0" borderId="13" xfId="0" applyNumberFormat="1" applyFont="1" applyFill="1" applyBorder="1" applyAlignment="1">
      <alignment horizontal="center" vertical="top" wrapText="1"/>
    </xf>
    <xf numFmtId="0" fontId="50" fillId="0" borderId="14" xfId="0" applyNumberFormat="1" applyFont="1" applyFill="1" applyBorder="1" applyAlignment="1">
      <alignment horizontal="center" vertical="top" wrapText="1"/>
    </xf>
    <xf numFmtId="0" fontId="53" fillId="0" borderId="29" xfId="0" applyFont="1" applyFill="1" applyBorder="1" applyAlignment="1">
      <alignment horizontal="center" vertical="top" wrapText="1"/>
    </xf>
    <xf numFmtId="0" fontId="53" fillId="0" borderId="30" xfId="0" applyFont="1" applyFill="1" applyBorder="1" applyAlignment="1">
      <alignment horizontal="center" vertical="top" wrapText="1"/>
    </xf>
    <xf numFmtId="0" fontId="53" fillId="0" borderId="59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 wrapText="1"/>
    </xf>
    <xf numFmtId="0" fontId="50" fillId="0" borderId="36" xfId="0" applyFont="1" applyFill="1" applyBorder="1" applyAlignment="1">
      <alignment horizontal="center" vertical="top" wrapText="1"/>
    </xf>
    <xf numFmtId="0" fontId="50" fillId="0" borderId="6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3" fillId="0" borderId="36" xfId="0" applyFont="1" applyFill="1" applyBorder="1" applyAlignment="1">
      <alignment horizontal="center" vertical="top" wrapText="1"/>
    </xf>
    <xf numFmtId="0" fontId="53" fillId="0" borderId="60" xfId="0" applyFont="1" applyFill="1" applyBorder="1" applyAlignment="1">
      <alignment horizontal="center" vertical="top" wrapText="1"/>
    </xf>
    <xf numFmtId="0" fontId="50" fillId="0" borderId="0" xfId="0" applyFont="1" applyFill="1" applyAlignment="1">
      <alignment horizontal="left" vertical="top" wrapText="1"/>
    </xf>
    <xf numFmtId="0" fontId="50" fillId="0" borderId="30" xfId="0" applyFont="1" applyFill="1" applyBorder="1" applyAlignment="1">
      <alignment horizontal="left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11</xdr:row>
      <xdr:rowOff>161925</xdr:rowOff>
    </xdr:from>
    <xdr:to>
      <xdr:col>17</xdr:col>
      <xdr:colOff>171450</xdr:colOff>
      <xdr:row>11</xdr:row>
      <xdr:rowOff>171450</xdr:rowOff>
    </xdr:to>
    <xdr:sp>
      <xdr:nvSpPr>
        <xdr:cNvPr id="1" name="ลูกศรเชื่อมต่อแบบตรง 1"/>
        <xdr:cNvSpPr>
          <a:spLocks/>
        </xdr:cNvSpPr>
      </xdr:nvSpPr>
      <xdr:spPr>
        <a:xfrm flipV="1">
          <a:off x="4638675" y="3381375"/>
          <a:ext cx="34480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38100</xdr:colOff>
      <xdr:row>10</xdr:row>
      <xdr:rowOff>95250</xdr:rowOff>
    </xdr:from>
    <xdr:to>
      <xdr:col>10</xdr:col>
      <xdr:colOff>219075</xdr:colOff>
      <xdr:row>10</xdr:row>
      <xdr:rowOff>104775</xdr:rowOff>
    </xdr:to>
    <xdr:sp>
      <xdr:nvSpPr>
        <xdr:cNvPr id="2" name="ลูกศรเชื่อมต่อแบบตรง 2"/>
        <xdr:cNvSpPr>
          <a:spLocks/>
        </xdr:cNvSpPr>
      </xdr:nvSpPr>
      <xdr:spPr>
        <a:xfrm flipV="1">
          <a:off x="5514975" y="2466975"/>
          <a:ext cx="4857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190500</xdr:colOff>
      <xdr:row>10</xdr:row>
      <xdr:rowOff>200025</xdr:rowOff>
    </xdr:from>
    <xdr:to>
      <xdr:col>17</xdr:col>
      <xdr:colOff>66675</xdr:colOff>
      <xdr:row>10</xdr:row>
      <xdr:rowOff>514350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4752975" y="2571750"/>
          <a:ext cx="3228975" cy="314325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ฉบับทบทวน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หน้าที่ ๔๘ ลำดับที่ ๓</a:t>
          </a:r>
        </a:p>
      </xdr:txBody>
    </xdr:sp>
    <xdr:clientData/>
  </xdr:twoCellAnchor>
  <xdr:twoCellAnchor>
    <xdr:from>
      <xdr:col>6</xdr:col>
      <xdr:colOff>219075</xdr:colOff>
      <xdr:row>11</xdr:row>
      <xdr:rowOff>276225</xdr:rowOff>
    </xdr:from>
    <xdr:to>
      <xdr:col>17</xdr:col>
      <xdr:colOff>76200</xdr:colOff>
      <xdr:row>11</xdr:row>
      <xdr:rowOff>666750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4781550" y="3495675"/>
          <a:ext cx="3209925" cy="390525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ฉบับทบทวน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หน้าที่ ๔๘ ลำดับที่ ๒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10</xdr:row>
      <xdr:rowOff>323850</xdr:rowOff>
    </xdr:from>
    <xdr:to>
      <xdr:col>17</xdr:col>
      <xdr:colOff>85725</xdr:colOff>
      <xdr:row>10</xdr:row>
      <xdr:rowOff>666750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629150" y="2638425"/>
          <a:ext cx="3219450" cy="342900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ฉบับทบทวน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หน้าที่ ๕๕ ลำดับที่ ๑</a:t>
          </a:r>
        </a:p>
      </xdr:txBody>
    </xdr:sp>
    <xdr:clientData/>
  </xdr:twoCellAnchor>
  <xdr:twoCellAnchor>
    <xdr:from>
      <xdr:col>6</xdr:col>
      <xdr:colOff>209550</xdr:colOff>
      <xdr:row>11</xdr:row>
      <xdr:rowOff>219075</xdr:rowOff>
    </xdr:from>
    <xdr:to>
      <xdr:col>17</xdr:col>
      <xdr:colOff>76200</xdr:colOff>
      <xdr:row>11</xdr:row>
      <xdr:rowOff>533400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619625" y="3448050"/>
          <a:ext cx="3219450" cy="314325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ฉบับทบทวน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หน้าที่ ๖๔ ลำดับที่ ๒</a:t>
          </a:r>
        </a:p>
      </xdr:txBody>
    </xdr:sp>
    <xdr:clientData/>
  </xdr:twoCellAnchor>
  <xdr:twoCellAnchor>
    <xdr:from>
      <xdr:col>13</xdr:col>
      <xdr:colOff>38100</xdr:colOff>
      <xdr:row>11</xdr:row>
      <xdr:rowOff>76200</xdr:rowOff>
    </xdr:from>
    <xdr:to>
      <xdr:col>14</xdr:col>
      <xdr:colOff>257175</xdr:colOff>
      <xdr:row>11</xdr:row>
      <xdr:rowOff>95250</xdr:rowOff>
    </xdr:to>
    <xdr:sp>
      <xdr:nvSpPr>
        <xdr:cNvPr id="3" name="ลูกศรเชื่อมต่อแบบตรง 12"/>
        <xdr:cNvSpPr>
          <a:spLocks/>
        </xdr:cNvSpPr>
      </xdr:nvSpPr>
      <xdr:spPr>
        <a:xfrm flipV="1">
          <a:off x="6581775" y="3305175"/>
          <a:ext cx="523875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66675</xdr:colOff>
      <xdr:row>10</xdr:row>
      <xdr:rowOff>114300</xdr:rowOff>
    </xdr:from>
    <xdr:to>
      <xdr:col>11</xdr:col>
      <xdr:colOff>266700</xdr:colOff>
      <xdr:row>10</xdr:row>
      <xdr:rowOff>133350</xdr:rowOff>
    </xdr:to>
    <xdr:sp>
      <xdr:nvSpPr>
        <xdr:cNvPr id="4" name="ลูกศรเชื่อมต่อแบบตรง 16"/>
        <xdr:cNvSpPr>
          <a:spLocks/>
        </xdr:cNvSpPr>
      </xdr:nvSpPr>
      <xdr:spPr>
        <a:xfrm flipV="1">
          <a:off x="5086350" y="2428875"/>
          <a:ext cx="1114425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12</xdr:row>
      <xdr:rowOff>276225</xdr:rowOff>
    </xdr:from>
    <xdr:to>
      <xdr:col>17</xdr:col>
      <xdr:colOff>76200</xdr:colOff>
      <xdr:row>12</xdr:row>
      <xdr:rowOff>581025</xdr:rowOff>
    </xdr:to>
    <xdr:sp>
      <xdr:nvSpPr>
        <xdr:cNvPr id="5" name="TextBox 18"/>
        <xdr:cNvSpPr txBox="1">
          <a:spLocks noChangeArrowheads="1"/>
        </xdr:cNvSpPr>
      </xdr:nvSpPr>
      <xdr:spPr>
        <a:xfrm>
          <a:off x="4619625" y="4133850"/>
          <a:ext cx="3219450" cy="304800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ฉบับทบทวน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หน้าที่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156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ลำดับที่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16</a:t>
          </a:r>
        </a:p>
      </xdr:txBody>
    </xdr:sp>
    <xdr:clientData/>
  </xdr:twoCellAnchor>
  <xdr:twoCellAnchor>
    <xdr:from>
      <xdr:col>14</xdr:col>
      <xdr:colOff>76200</xdr:colOff>
      <xdr:row>12</xdr:row>
      <xdr:rowOff>104775</xdr:rowOff>
    </xdr:from>
    <xdr:to>
      <xdr:col>16</xdr:col>
      <xdr:colOff>219075</xdr:colOff>
      <xdr:row>12</xdr:row>
      <xdr:rowOff>104775</xdr:rowOff>
    </xdr:to>
    <xdr:sp>
      <xdr:nvSpPr>
        <xdr:cNvPr id="6" name="ลูกศรเชื่อมต่อแบบตรง 19"/>
        <xdr:cNvSpPr>
          <a:spLocks/>
        </xdr:cNvSpPr>
      </xdr:nvSpPr>
      <xdr:spPr>
        <a:xfrm>
          <a:off x="6924675" y="3962400"/>
          <a:ext cx="7524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10</xdr:row>
      <xdr:rowOff>323850</xdr:rowOff>
    </xdr:from>
    <xdr:to>
      <xdr:col>17</xdr:col>
      <xdr:colOff>85725</xdr:colOff>
      <xdr:row>10</xdr:row>
      <xdr:rowOff>638175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43450" y="2638425"/>
          <a:ext cx="3219450" cy="314325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ฉบับทบทวน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หน้าที่ ๖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ลำดับที่ ๑</a:t>
          </a:r>
        </a:p>
      </xdr:txBody>
    </xdr:sp>
    <xdr:clientData/>
  </xdr:twoCellAnchor>
  <xdr:twoCellAnchor>
    <xdr:from>
      <xdr:col>6</xdr:col>
      <xdr:colOff>209550</xdr:colOff>
      <xdr:row>11</xdr:row>
      <xdr:rowOff>219075</xdr:rowOff>
    </xdr:from>
    <xdr:to>
      <xdr:col>17</xdr:col>
      <xdr:colOff>76200</xdr:colOff>
      <xdr:row>11</xdr:row>
      <xdr:rowOff>533400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33925" y="3362325"/>
          <a:ext cx="3219450" cy="314325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ฉบับทบทวน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หน้าที่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51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ลำดับที่ ๒</a:t>
          </a:r>
        </a:p>
      </xdr:txBody>
    </xdr:sp>
    <xdr:clientData/>
  </xdr:twoCellAnchor>
  <xdr:twoCellAnchor>
    <xdr:from>
      <xdr:col>13</xdr:col>
      <xdr:colOff>28575</xdr:colOff>
      <xdr:row>11</xdr:row>
      <xdr:rowOff>95250</xdr:rowOff>
    </xdr:from>
    <xdr:to>
      <xdr:col>13</xdr:col>
      <xdr:colOff>257175</xdr:colOff>
      <xdr:row>11</xdr:row>
      <xdr:rowOff>104775</xdr:rowOff>
    </xdr:to>
    <xdr:sp>
      <xdr:nvSpPr>
        <xdr:cNvPr id="3" name="ลูกศรเชื่อมต่อแบบตรง 3"/>
        <xdr:cNvSpPr>
          <a:spLocks/>
        </xdr:cNvSpPr>
      </xdr:nvSpPr>
      <xdr:spPr>
        <a:xfrm flipV="1">
          <a:off x="6686550" y="3238500"/>
          <a:ext cx="2286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10</xdr:row>
      <xdr:rowOff>104775</xdr:rowOff>
    </xdr:from>
    <xdr:to>
      <xdr:col>9</xdr:col>
      <xdr:colOff>276225</xdr:colOff>
      <xdr:row>10</xdr:row>
      <xdr:rowOff>114300</xdr:rowOff>
    </xdr:to>
    <xdr:sp>
      <xdr:nvSpPr>
        <xdr:cNvPr id="4" name="ลูกศรเชื่อมต่อแบบตรง 4"/>
        <xdr:cNvSpPr>
          <a:spLocks/>
        </xdr:cNvSpPr>
      </xdr:nvSpPr>
      <xdr:spPr>
        <a:xfrm flipV="1">
          <a:off x="5162550" y="2419350"/>
          <a:ext cx="5524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12</xdr:row>
      <xdr:rowOff>200025</xdr:rowOff>
    </xdr:from>
    <xdr:to>
      <xdr:col>17</xdr:col>
      <xdr:colOff>76200</xdr:colOff>
      <xdr:row>12</xdr:row>
      <xdr:rowOff>552450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733925" y="4257675"/>
          <a:ext cx="3219450" cy="352425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ฉบับทบทวน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หน้าที่ ๖๑ ลำดับที่ ๒</a:t>
          </a:r>
        </a:p>
      </xdr:txBody>
    </xdr:sp>
    <xdr:clientData/>
  </xdr:twoCellAnchor>
  <xdr:twoCellAnchor>
    <xdr:from>
      <xdr:col>6</xdr:col>
      <xdr:colOff>47625</xdr:colOff>
      <xdr:row>12</xdr:row>
      <xdr:rowOff>104775</xdr:rowOff>
    </xdr:from>
    <xdr:to>
      <xdr:col>17</xdr:col>
      <xdr:colOff>247650</xdr:colOff>
      <xdr:row>12</xdr:row>
      <xdr:rowOff>104775</xdr:rowOff>
    </xdr:to>
    <xdr:sp>
      <xdr:nvSpPr>
        <xdr:cNvPr id="6" name="ลูกศรเชื่อมต่อแบบตรง 6"/>
        <xdr:cNvSpPr>
          <a:spLocks/>
        </xdr:cNvSpPr>
      </xdr:nvSpPr>
      <xdr:spPr>
        <a:xfrm>
          <a:off x="4572000" y="4162425"/>
          <a:ext cx="35528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12</xdr:row>
      <xdr:rowOff>295275</xdr:rowOff>
    </xdr:from>
    <xdr:to>
      <xdr:col>17</xdr:col>
      <xdr:colOff>200025</xdr:colOff>
      <xdr:row>12</xdr:row>
      <xdr:rowOff>695325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667250" y="4257675"/>
          <a:ext cx="3438525" cy="400050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เพิ่มเติม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คร้งที่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1/2566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หน้า ๓๙ ข้อ ๑</a:t>
          </a:r>
        </a:p>
      </xdr:txBody>
    </xdr:sp>
    <xdr:clientData/>
  </xdr:twoCellAnchor>
  <xdr:twoCellAnchor>
    <xdr:from>
      <xdr:col>9</xdr:col>
      <xdr:colOff>133350</xdr:colOff>
      <xdr:row>12</xdr:row>
      <xdr:rowOff>133350</xdr:rowOff>
    </xdr:from>
    <xdr:to>
      <xdr:col>11</xdr:col>
      <xdr:colOff>238125</xdr:colOff>
      <xdr:row>12</xdr:row>
      <xdr:rowOff>142875</xdr:rowOff>
    </xdr:to>
    <xdr:sp>
      <xdr:nvSpPr>
        <xdr:cNvPr id="2" name="ลูกศรเชื่อมต่อแบบตรง 2"/>
        <xdr:cNvSpPr>
          <a:spLocks/>
        </xdr:cNvSpPr>
      </xdr:nvSpPr>
      <xdr:spPr>
        <a:xfrm flipV="1">
          <a:off x="5600700" y="4095750"/>
          <a:ext cx="7143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10</xdr:row>
      <xdr:rowOff>266700</xdr:rowOff>
    </xdr:from>
    <xdr:to>
      <xdr:col>17</xdr:col>
      <xdr:colOff>200025</xdr:colOff>
      <xdr:row>10</xdr:row>
      <xdr:rowOff>666750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4667250" y="2581275"/>
          <a:ext cx="3438525" cy="400050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เพิ่มเติม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คร้งที่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1/2566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หน้า ๓๕ ข้อ ๓๓</a:t>
          </a:r>
        </a:p>
      </xdr:txBody>
    </xdr:sp>
    <xdr:clientData/>
  </xdr:twoCellAnchor>
  <xdr:twoCellAnchor>
    <xdr:from>
      <xdr:col>9</xdr:col>
      <xdr:colOff>104775</xdr:colOff>
      <xdr:row>10</xdr:row>
      <xdr:rowOff>123825</xdr:rowOff>
    </xdr:from>
    <xdr:to>
      <xdr:col>11</xdr:col>
      <xdr:colOff>219075</xdr:colOff>
      <xdr:row>10</xdr:row>
      <xdr:rowOff>133350</xdr:rowOff>
    </xdr:to>
    <xdr:sp>
      <xdr:nvSpPr>
        <xdr:cNvPr id="4" name="ลูกศรเชื่อมต่อแบบตรง 8"/>
        <xdr:cNvSpPr>
          <a:spLocks/>
        </xdr:cNvSpPr>
      </xdr:nvSpPr>
      <xdr:spPr>
        <a:xfrm flipV="1">
          <a:off x="5572125" y="2438400"/>
          <a:ext cx="7239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11</xdr:row>
      <xdr:rowOff>285750</xdr:rowOff>
    </xdr:from>
    <xdr:to>
      <xdr:col>17</xdr:col>
      <xdr:colOff>200025</xdr:colOff>
      <xdr:row>11</xdr:row>
      <xdr:rowOff>685800</xdr:rowOff>
    </xdr:to>
    <xdr:sp>
      <xdr:nvSpPr>
        <xdr:cNvPr id="5" name="TextBox 1"/>
        <xdr:cNvSpPr txBox="1">
          <a:spLocks noChangeArrowheads="1"/>
        </xdr:cNvSpPr>
      </xdr:nvSpPr>
      <xdr:spPr>
        <a:xfrm>
          <a:off x="4667250" y="3343275"/>
          <a:ext cx="3438525" cy="400050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เพิ่มเติม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คร้งที่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1/2566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หน้า ๓๕ ข้อ ๓๓</a:t>
          </a:r>
        </a:p>
      </xdr:txBody>
    </xdr:sp>
    <xdr:clientData/>
  </xdr:twoCellAnchor>
  <xdr:twoCellAnchor>
    <xdr:from>
      <xdr:col>9</xdr:col>
      <xdr:colOff>123825</xdr:colOff>
      <xdr:row>11</xdr:row>
      <xdr:rowOff>152400</xdr:rowOff>
    </xdr:from>
    <xdr:to>
      <xdr:col>11</xdr:col>
      <xdr:colOff>228600</xdr:colOff>
      <xdr:row>11</xdr:row>
      <xdr:rowOff>161925</xdr:rowOff>
    </xdr:to>
    <xdr:sp>
      <xdr:nvSpPr>
        <xdr:cNvPr id="6" name="ลูกศรเชื่อมต่อแบบตรง 10"/>
        <xdr:cNvSpPr>
          <a:spLocks/>
        </xdr:cNvSpPr>
      </xdr:nvSpPr>
      <xdr:spPr>
        <a:xfrm flipV="1">
          <a:off x="5591175" y="3209925"/>
          <a:ext cx="7143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81</xdr:row>
      <xdr:rowOff>285750</xdr:rowOff>
    </xdr:from>
    <xdr:to>
      <xdr:col>17</xdr:col>
      <xdr:colOff>200025</xdr:colOff>
      <xdr:row>81</xdr:row>
      <xdr:rowOff>685800</xdr:rowOff>
    </xdr:to>
    <xdr:sp>
      <xdr:nvSpPr>
        <xdr:cNvPr id="7" name="TextBox 1"/>
        <xdr:cNvSpPr txBox="1">
          <a:spLocks noChangeArrowheads="1"/>
        </xdr:cNvSpPr>
      </xdr:nvSpPr>
      <xdr:spPr>
        <a:xfrm>
          <a:off x="4667250" y="37185600"/>
          <a:ext cx="3438525" cy="400050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ฉบับทบทวน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คร้งที่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1/2566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หน้า ๑๙๓ ข้อ ๙</a:t>
          </a:r>
        </a:p>
      </xdr:txBody>
    </xdr:sp>
    <xdr:clientData/>
  </xdr:twoCellAnchor>
  <xdr:twoCellAnchor>
    <xdr:from>
      <xdr:col>12</xdr:col>
      <xdr:colOff>95250</xdr:colOff>
      <xdr:row>81</xdr:row>
      <xdr:rowOff>123825</xdr:rowOff>
    </xdr:from>
    <xdr:to>
      <xdr:col>14</xdr:col>
      <xdr:colOff>209550</xdr:colOff>
      <xdr:row>81</xdr:row>
      <xdr:rowOff>133350</xdr:rowOff>
    </xdr:to>
    <xdr:sp>
      <xdr:nvSpPr>
        <xdr:cNvPr id="8" name="ลูกศรเชื่อมต่อแบบตรง 22"/>
        <xdr:cNvSpPr>
          <a:spLocks/>
        </xdr:cNvSpPr>
      </xdr:nvSpPr>
      <xdr:spPr>
        <a:xfrm flipV="1">
          <a:off x="6477000" y="37023675"/>
          <a:ext cx="7239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19</xdr:row>
      <xdr:rowOff>295275</xdr:rowOff>
    </xdr:from>
    <xdr:to>
      <xdr:col>17</xdr:col>
      <xdr:colOff>200025</xdr:colOff>
      <xdr:row>19</xdr:row>
      <xdr:rowOff>695325</xdr:rowOff>
    </xdr:to>
    <xdr:sp>
      <xdr:nvSpPr>
        <xdr:cNvPr id="9" name="TextBox 1"/>
        <xdr:cNvSpPr txBox="1">
          <a:spLocks noChangeArrowheads="1"/>
        </xdr:cNvSpPr>
      </xdr:nvSpPr>
      <xdr:spPr>
        <a:xfrm>
          <a:off x="4667250" y="7267575"/>
          <a:ext cx="3438525" cy="400050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ฉบับทบทวน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คร้งที่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1/2566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หน้า ๑๘๒ ข้อ ๘</a:t>
          </a:r>
        </a:p>
      </xdr:txBody>
    </xdr:sp>
    <xdr:clientData/>
  </xdr:twoCellAnchor>
  <xdr:twoCellAnchor>
    <xdr:from>
      <xdr:col>9</xdr:col>
      <xdr:colOff>95250</xdr:colOff>
      <xdr:row>19</xdr:row>
      <xdr:rowOff>133350</xdr:rowOff>
    </xdr:from>
    <xdr:to>
      <xdr:col>11</xdr:col>
      <xdr:colOff>209550</xdr:colOff>
      <xdr:row>19</xdr:row>
      <xdr:rowOff>142875</xdr:rowOff>
    </xdr:to>
    <xdr:sp>
      <xdr:nvSpPr>
        <xdr:cNvPr id="10" name="ลูกศรเชื่อมต่อแบบตรง 24"/>
        <xdr:cNvSpPr>
          <a:spLocks/>
        </xdr:cNvSpPr>
      </xdr:nvSpPr>
      <xdr:spPr>
        <a:xfrm flipV="1">
          <a:off x="5562600" y="7105650"/>
          <a:ext cx="7239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22</xdr:row>
      <xdr:rowOff>285750</xdr:rowOff>
    </xdr:from>
    <xdr:to>
      <xdr:col>17</xdr:col>
      <xdr:colOff>200025</xdr:colOff>
      <xdr:row>22</xdr:row>
      <xdr:rowOff>685800</xdr:rowOff>
    </xdr:to>
    <xdr:sp>
      <xdr:nvSpPr>
        <xdr:cNvPr id="11" name="TextBox 1"/>
        <xdr:cNvSpPr txBox="1">
          <a:spLocks noChangeArrowheads="1"/>
        </xdr:cNvSpPr>
      </xdr:nvSpPr>
      <xdr:spPr>
        <a:xfrm>
          <a:off x="4667250" y="10496550"/>
          <a:ext cx="3438525" cy="400050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เพิ่มเติม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คร้งที่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1/2566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หน้า ๓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6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ข้อ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36</a:t>
          </a:r>
        </a:p>
      </xdr:txBody>
    </xdr:sp>
    <xdr:clientData/>
  </xdr:twoCellAnchor>
  <xdr:twoCellAnchor>
    <xdr:from>
      <xdr:col>9</xdr:col>
      <xdr:colOff>76200</xdr:colOff>
      <xdr:row>22</xdr:row>
      <xdr:rowOff>133350</xdr:rowOff>
    </xdr:from>
    <xdr:to>
      <xdr:col>11</xdr:col>
      <xdr:colOff>180975</xdr:colOff>
      <xdr:row>22</xdr:row>
      <xdr:rowOff>142875</xdr:rowOff>
    </xdr:to>
    <xdr:sp>
      <xdr:nvSpPr>
        <xdr:cNvPr id="12" name="ลูกศรเชื่อมต่อแบบตรง 26"/>
        <xdr:cNvSpPr>
          <a:spLocks/>
        </xdr:cNvSpPr>
      </xdr:nvSpPr>
      <xdr:spPr>
        <a:xfrm flipV="1">
          <a:off x="5543550" y="10344150"/>
          <a:ext cx="7143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20</xdr:row>
      <xdr:rowOff>285750</xdr:rowOff>
    </xdr:from>
    <xdr:to>
      <xdr:col>17</xdr:col>
      <xdr:colOff>200025</xdr:colOff>
      <xdr:row>20</xdr:row>
      <xdr:rowOff>685800</xdr:rowOff>
    </xdr:to>
    <xdr:sp>
      <xdr:nvSpPr>
        <xdr:cNvPr id="13" name="TextBox 1"/>
        <xdr:cNvSpPr txBox="1">
          <a:spLocks noChangeArrowheads="1"/>
        </xdr:cNvSpPr>
      </xdr:nvSpPr>
      <xdr:spPr>
        <a:xfrm>
          <a:off x="4667250" y="8162925"/>
          <a:ext cx="3438525" cy="400050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เพิ่มเติม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คร้งที่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1/2566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หน้า ๓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6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ข้อ ๓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5</a:t>
          </a:r>
        </a:p>
      </xdr:txBody>
    </xdr:sp>
    <xdr:clientData/>
  </xdr:twoCellAnchor>
  <xdr:twoCellAnchor>
    <xdr:from>
      <xdr:col>9</xdr:col>
      <xdr:colOff>114300</xdr:colOff>
      <xdr:row>20</xdr:row>
      <xdr:rowOff>142875</xdr:rowOff>
    </xdr:from>
    <xdr:to>
      <xdr:col>11</xdr:col>
      <xdr:colOff>219075</xdr:colOff>
      <xdr:row>20</xdr:row>
      <xdr:rowOff>152400</xdr:rowOff>
    </xdr:to>
    <xdr:sp>
      <xdr:nvSpPr>
        <xdr:cNvPr id="14" name="ลูกศรเชื่อมต่อแบบตรง 28"/>
        <xdr:cNvSpPr>
          <a:spLocks/>
        </xdr:cNvSpPr>
      </xdr:nvSpPr>
      <xdr:spPr>
        <a:xfrm flipV="1">
          <a:off x="5581650" y="8020050"/>
          <a:ext cx="7143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21</xdr:row>
      <xdr:rowOff>285750</xdr:rowOff>
    </xdr:from>
    <xdr:to>
      <xdr:col>17</xdr:col>
      <xdr:colOff>200025</xdr:colOff>
      <xdr:row>21</xdr:row>
      <xdr:rowOff>685800</xdr:rowOff>
    </xdr:to>
    <xdr:sp>
      <xdr:nvSpPr>
        <xdr:cNvPr id="15" name="TextBox 1"/>
        <xdr:cNvSpPr txBox="1">
          <a:spLocks noChangeArrowheads="1"/>
        </xdr:cNvSpPr>
      </xdr:nvSpPr>
      <xdr:spPr>
        <a:xfrm>
          <a:off x="4667250" y="9420225"/>
          <a:ext cx="3438525" cy="400050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ฉบับทบทวน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คร้งที่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1/2566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หน้า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118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ข้อ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44</a:t>
          </a:r>
        </a:p>
      </xdr:txBody>
    </xdr:sp>
    <xdr:clientData/>
  </xdr:twoCellAnchor>
  <xdr:twoCellAnchor>
    <xdr:from>
      <xdr:col>9</xdr:col>
      <xdr:colOff>95250</xdr:colOff>
      <xdr:row>21</xdr:row>
      <xdr:rowOff>152400</xdr:rowOff>
    </xdr:from>
    <xdr:to>
      <xdr:col>11</xdr:col>
      <xdr:colOff>200025</xdr:colOff>
      <xdr:row>21</xdr:row>
      <xdr:rowOff>161925</xdr:rowOff>
    </xdr:to>
    <xdr:sp>
      <xdr:nvSpPr>
        <xdr:cNvPr id="16" name="ลูกศรเชื่อมต่อแบบตรง 30"/>
        <xdr:cNvSpPr>
          <a:spLocks/>
        </xdr:cNvSpPr>
      </xdr:nvSpPr>
      <xdr:spPr>
        <a:xfrm flipV="1">
          <a:off x="5562600" y="9286875"/>
          <a:ext cx="7143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34</xdr:row>
      <xdr:rowOff>228600</xdr:rowOff>
    </xdr:from>
    <xdr:to>
      <xdr:col>17</xdr:col>
      <xdr:colOff>200025</xdr:colOff>
      <xdr:row>34</xdr:row>
      <xdr:rowOff>552450</xdr:rowOff>
    </xdr:to>
    <xdr:sp>
      <xdr:nvSpPr>
        <xdr:cNvPr id="17" name="TextBox 1"/>
        <xdr:cNvSpPr txBox="1">
          <a:spLocks noChangeArrowheads="1"/>
        </xdr:cNvSpPr>
      </xdr:nvSpPr>
      <xdr:spPr>
        <a:xfrm>
          <a:off x="4667250" y="16154400"/>
          <a:ext cx="3438525" cy="323850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เพิ่มเติม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คร้งที่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1/2566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หน้า ๓๘ ข้อ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3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๙</a:t>
          </a:r>
        </a:p>
      </xdr:txBody>
    </xdr:sp>
    <xdr:clientData/>
  </xdr:twoCellAnchor>
  <xdr:twoCellAnchor>
    <xdr:from>
      <xdr:col>9</xdr:col>
      <xdr:colOff>85725</xdr:colOff>
      <xdr:row>34</xdr:row>
      <xdr:rowOff>142875</xdr:rowOff>
    </xdr:from>
    <xdr:to>
      <xdr:col>11</xdr:col>
      <xdr:colOff>190500</xdr:colOff>
      <xdr:row>34</xdr:row>
      <xdr:rowOff>152400</xdr:rowOff>
    </xdr:to>
    <xdr:sp>
      <xdr:nvSpPr>
        <xdr:cNvPr id="18" name="ลูกศรเชื่อมต่อแบบตรง 36"/>
        <xdr:cNvSpPr>
          <a:spLocks/>
        </xdr:cNvSpPr>
      </xdr:nvSpPr>
      <xdr:spPr>
        <a:xfrm flipV="1">
          <a:off x="5553075" y="16068675"/>
          <a:ext cx="7143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31</xdr:row>
      <xdr:rowOff>285750</xdr:rowOff>
    </xdr:from>
    <xdr:to>
      <xdr:col>17</xdr:col>
      <xdr:colOff>200025</xdr:colOff>
      <xdr:row>31</xdr:row>
      <xdr:rowOff>685800</xdr:rowOff>
    </xdr:to>
    <xdr:sp>
      <xdr:nvSpPr>
        <xdr:cNvPr id="19" name="TextBox 1"/>
        <xdr:cNvSpPr txBox="1">
          <a:spLocks noChangeArrowheads="1"/>
        </xdr:cNvSpPr>
      </xdr:nvSpPr>
      <xdr:spPr>
        <a:xfrm>
          <a:off x="4667250" y="13230225"/>
          <a:ext cx="3438525" cy="400050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ฉบับทบทวน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คร้งที่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1/2566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หน้า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๒๐ ข้อ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4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๘</a:t>
          </a:r>
        </a:p>
      </xdr:txBody>
    </xdr:sp>
    <xdr:clientData/>
  </xdr:twoCellAnchor>
  <xdr:twoCellAnchor>
    <xdr:from>
      <xdr:col>9</xdr:col>
      <xdr:colOff>57150</xdr:colOff>
      <xdr:row>31</xdr:row>
      <xdr:rowOff>123825</xdr:rowOff>
    </xdr:from>
    <xdr:to>
      <xdr:col>11</xdr:col>
      <xdr:colOff>161925</xdr:colOff>
      <xdr:row>31</xdr:row>
      <xdr:rowOff>133350</xdr:rowOff>
    </xdr:to>
    <xdr:sp>
      <xdr:nvSpPr>
        <xdr:cNvPr id="20" name="ลูกศรเชื่อมต่อแบบตรง 38"/>
        <xdr:cNvSpPr>
          <a:spLocks/>
        </xdr:cNvSpPr>
      </xdr:nvSpPr>
      <xdr:spPr>
        <a:xfrm flipV="1">
          <a:off x="5524500" y="13068300"/>
          <a:ext cx="7143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32</xdr:row>
      <xdr:rowOff>285750</xdr:rowOff>
    </xdr:from>
    <xdr:to>
      <xdr:col>17</xdr:col>
      <xdr:colOff>200025</xdr:colOff>
      <xdr:row>32</xdr:row>
      <xdr:rowOff>685800</xdr:rowOff>
    </xdr:to>
    <xdr:sp>
      <xdr:nvSpPr>
        <xdr:cNvPr id="21" name="TextBox 1"/>
        <xdr:cNvSpPr txBox="1">
          <a:spLocks noChangeArrowheads="1"/>
        </xdr:cNvSpPr>
      </xdr:nvSpPr>
      <xdr:spPr>
        <a:xfrm>
          <a:off x="4667250" y="14306550"/>
          <a:ext cx="3438525" cy="400050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เพิ่มเติม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คร้งที่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1/2566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หน้า ๓๗ ข้อ ๓๗</a:t>
          </a:r>
        </a:p>
      </xdr:txBody>
    </xdr:sp>
    <xdr:clientData/>
  </xdr:twoCellAnchor>
  <xdr:twoCellAnchor>
    <xdr:from>
      <xdr:col>9</xdr:col>
      <xdr:colOff>85725</xdr:colOff>
      <xdr:row>32</xdr:row>
      <xdr:rowOff>123825</xdr:rowOff>
    </xdr:from>
    <xdr:to>
      <xdr:col>11</xdr:col>
      <xdr:colOff>190500</xdr:colOff>
      <xdr:row>32</xdr:row>
      <xdr:rowOff>133350</xdr:rowOff>
    </xdr:to>
    <xdr:sp>
      <xdr:nvSpPr>
        <xdr:cNvPr id="22" name="ลูกศรเชื่อมต่อแบบตรง 40"/>
        <xdr:cNvSpPr>
          <a:spLocks/>
        </xdr:cNvSpPr>
      </xdr:nvSpPr>
      <xdr:spPr>
        <a:xfrm flipV="1">
          <a:off x="5553075" y="14144625"/>
          <a:ext cx="7143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33</xdr:row>
      <xdr:rowOff>285750</xdr:rowOff>
    </xdr:from>
    <xdr:to>
      <xdr:col>17</xdr:col>
      <xdr:colOff>200025</xdr:colOff>
      <xdr:row>33</xdr:row>
      <xdr:rowOff>685800</xdr:rowOff>
    </xdr:to>
    <xdr:sp>
      <xdr:nvSpPr>
        <xdr:cNvPr id="23" name="TextBox 1"/>
        <xdr:cNvSpPr txBox="1">
          <a:spLocks noChangeArrowheads="1"/>
        </xdr:cNvSpPr>
      </xdr:nvSpPr>
      <xdr:spPr>
        <a:xfrm>
          <a:off x="4667250" y="15259050"/>
          <a:ext cx="3438525" cy="400050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เพิ่มเติม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คร้งที่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1/2566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หน้า ๓๘ ข้อ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3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๙</a:t>
          </a:r>
        </a:p>
      </xdr:txBody>
    </xdr:sp>
    <xdr:clientData/>
  </xdr:twoCellAnchor>
  <xdr:twoCellAnchor>
    <xdr:from>
      <xdr:col>9</xdr:col>
      <xdr:colOff>114300</xdr:colOff>
      <xdr:row>33</xdr:row>
      <xdr:rowOff>123825</xdr:rowOff>
    </xdr:from>
    <xdr:to>
      <xdr:col>11</xdr:col>
      <xdr:colOff>219075</xdr:colOff>
      <xdr:row>33</xdr:row>
      <xdr:rowOff>133350</xdr:rowOff>
    </xdr:to>
    <xdr:sp>
      <xdr:nvSpPr>
        <xdr:cNvPr id="24" name="ลูกศรเชื่อมต่อแบบตรง 42"/>
        <xdr:cNvSpPr>
          <a:spLocks/>
        </xdr:cNvSpPr>
      </xdr:nvSpPr>
      <xdr:spPr>
        <a:xfrm flipV="1">
          <a:off x="5581650" y="15097125"/>
          <a:ext cx="7143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44</xdr:row>
      <xdr:rowOff>285750</xdr:rowOff>
    </xdr:from>
    <xdr:to>
      <xdr:col>17</xdr:col>
      <xdr:colOff>200025</xdr:colOff>
      <xdr:row>44</xdr:row>
      <xdr:rowOff>685800</xdr:rowOff>
    </xdr:to>
    <xdr:sp>
      <xdr:nvSpPr>
        <xdr:cNvPr id="25" name="TextBox 1"/>
        <xdr:cNvSpPr txBox="1">
          <a:spLocks noChangeArrowheads="1"/>
        </xdr:cNvSpPr>
      </xdr:nvSpPr>
      <xdr:spPr>
        <a:xfrm>
          <a:off x="4667250" y="19240500"/>
          <a:ext cx="3438525" cy="400050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ฉบับทบทวน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คร้งที่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1/2566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หน้า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๒๘ ข้อ ๖๓</a:t>
          </a:r>
        </a:p>
      </xdr:txBody>
    </xdr:sp>
    <xdr:clientData/>
  </xdr:twoCellAnchor>
  <xdr:twoCellAnchor>
    <xdr:from>
      <xdr:col>9</xdr:col>
      <xdr:colOff>47625</xdr:colOff>
      <xdr:row>44</xdr:row>
      <xdr:rowOff>152400</xdr:rowOff>
    </xdr:from>
    <xdr:to>
      <xdr:col>11</xdr:col>
      <xdr:colOff>152400</xdr:colOff>
      <xdr:row>44</xdr:row>
      <xdr:rowOff>161925</xdr:rowOff>
    </xdr:to>
    <xdr:sp>
      <xdr:nvSpPr>
        <xdr:cNvPr id="26" name="ลูกศรเชื่อมต่อแบบตรง 48"/>
        <xdr:cNvSpPr>
          <a:spLocks/>
        </xdr:cNvSpPr>
      </xdr:nvSpPr>
      <xdr:spPr>
        <a:xfrm flipV="1">
          <a:off x="5514975" y="19107150"/>
          <a:ext cx="7143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46</xdr:row>
      <xdr:rowOff>285750</xdr:rowOff>
    </xdr:from>
    <xdr:to>
      <xdr:col>17</xdr:col>
      <xdr:colOff>200025</xdr:colOff>
      <xdr:row>46</xdr:row>
      <xdr:rowOff>685800</xdr:rowOff>
    </xdr:to>
    <xdr:sp>
      <xdr:nvSpPr>
        <xdr:cNvPr id="27" name="TextBox 1"/>
        <xdr:cNvSpPr txBox="1">
          <a:spLocks noChangeArrowheads="1"/>
        </xdr:cNvSpPr>
      </xdr:nvSpPr>
      <xdr:spPr>
        <a:xfrm>
          <a:off x="4667250" y="21269325"/>
          <a:ext cx="3438525" cy="400050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ฉบับทบทวน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คร้งที่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1/2566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หน้า ๑๒๔ ข้อ ๕๔</a:t>
          </a:r>
        </a:p>
      </xdr:txBody>
    </xdr:sp>
    <xdr:clientData/>
  </xdr:twoCellAnchor>
  <xdr:twoCellAnchor>
    <xdr:from>
      <xdr:col>12</xdr:col>
      <xdr:colOff>114300</xdr:colOff>
      <xdr:row>46</xdr:row>
      <xdr:rowOff>123825</xdr:rowOff>
    </xdr:from>
    <xdr:to>
      <xdr:col>14</xdr:col>
      <xdr:colOff>219075</xdr:colOff>
      <xdr:row>46</xdr:row>
      <xdr:rowOff>133350</xdr:rowOff>
    </xdr:to>
    <xdr:sp>
      <xdr:nvSpPr>
        <xdr:cNvPr id="28" name="ลูกศรเชื่อมต่อแบบตรง 50"/>
        <xdr:cNvSpPr>
          <a:spLocks/>
        </xdr:cNvSpPr>
      </xdr:nvSpPr>
      <xdr:spPr>
        <a:xfrm flipV="1">
          <a:off x="6496050" y="21107400"/>
          <a:ext cx="7143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45</xdr:row>
      <xdr:rowOff>285750</xdr:rowOff>
    </xdr:from>
    <xdr:to>
      <xdr:col>17</xdr:col>
      <xdr:colOff>200025</xdr:colOff>
      <xdr:row>45</xdr:row>
      <xdr:rowOff>685800</xdr:rowOff>
    </xdr:to>
    <xdr:sp>
      <xdr:nvSpPr>
        <xdr:cNvPr id="29" name="TextBox 1"/>
        <xdr:cNvSpPr txBox="1">
          <a:spLocks noChangeArrowheads="1"/>
        </xdr:cNvSpPr>
      </xdr:nvSpPr>
      <xdr:spPr>
        <a:xfrm>
          <a:off x="4667250" y="20316825"/>
          <a:ext cx="3438525" cy="400050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ฉบับทบทวน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คร้งที่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1/2566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หน้า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๒๙ ข้อ ๖๔</a:t>
          </a:r>
        </a:p>
      </xdr:txBody>
    </xdr:sp>
    <xdr:clientData/>
  </xdr:twoCellAnchor>
  <xdr:twoCellAnchor>
    <xdr:from>
      <xdr:col>12</xdr:col>
      <xdr:colOff>133350</xdr:colOff>
      <xdr:row>45</xdr:row>
      <xdr:rowOff>114300</xdr:rowOff>
    </xdr:from>
    <xdr:to>
      <xdr:col>14</xdr:col>
      <xdr:colOff>238125</xdr:colOff>
      <xdr:row>45</xdr:row>
      <xdr:rowOff>123825</xdr:rowOff>
    </xdr:to>
    <xdr:sp>
      <xdr:nvSpPr>
        <xdr:cNvPr id="30" name="ลูกศรเชื่อมต่อแบบตรง 52"/>
        <xdr:cNvSpPr>
          <a:spLocks/>
        </xdr:cNvSpPr>
      </xdr:nvSpPr>
      <xdr:spPr>
        <a:xfrm flipV="1">
          <a:off x="6515100" y="20145375"/>
          <a:ext cx="7143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47</xdr:row>
      <xdr:rowOff>285750</xdr:rowOff>
    </xdr:from>
    <xdr:to>
      <xdr:col>17</xdr:col>
      <xdr:colOff>200025</xdr:colOff>
      <xdr:row>47</xdr:row>
      <xdr:rowOff>685800</xdr:rowOff>
    </xdr:to>
    <xdr:sp>
      <xdr:nvSpPr>
        <xdr:cNvPr id="31" name="TextBox 1"/>
        <xdr:cNvSpPr txBox="1">
          <a:spLocks noChangeArrowheads="1"/>
        </xdr:cNvSpPr>
      </xdr:nvSpPr>
      <xdr:spPr>
        <a:xfrm>
          <a:off x="4667250" y="22221825"/>
          <a:ext cx="3438525" cy="400050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ฉบับทบทวน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คร้งที่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1/2566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หน้า ๑๒๘ ข้อ ๖๒</a:t>
          </a:r>
        </a:p>
      </xdr:txBody>
    </xdr:sp>
    <xdr:clientData/>
  </xdr:twoCellAnchor>
  <xdr:twoCellAnchor>
    <xdr:from>
      <xdr:col>12</xdr:col>
      <xdr:colOff>95250</xdr:colOff>
      <xdr:row>47</xdr:row>
      <xdr:rowOff>123825</xdr:rowOff>
    </xdr:from>
    <xdr:to>
      <xdr:col>14</xdr:col>
      <xdr:colOff>209550</xdr:colOff>
      <xdr:row>47</xdr:row>
      <xdr:rowOff>133350</xdr:rowOff>
    </xdr:to>
    <xdr:sp>
      <xdr:nvSpPr>
        <xdr:cNvPr id="32" name="ลูกศรเชื่อมต่อแบบตรง 54"/>
        <xdr:cNvSpPr>
          <a:spLocks/>
        </xdr:cNvSpPr>
      </xdr:nvSpPr>
      <xdr:spPr>
        <a:xfrm flipV="1">
          <a:off x="6477000" y="22059900"/>
          <a:ext cx="7239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57</xdr:row>
      <xdr:rowOff>285750</xdr:rowOff>
    </xdr:from>
    <xdr:to>
      <xdr:col>17</xdr:col>
      <xdr:colOff>200025</xdr:colOff>
      <xdr:row>57</xdr:row>
      <xdr:rowOff>685800</xdr:rowOff>
    </xdr:to>
    <xdr:sp>
      <xdr:nvSpPr>
        <xdr:cNvPr id="33" name="TextBox 1"/>
        <xdr:cNvSpPr txBox="1">
          <a:spLocks noChangeArrowheads="1"/>
        </xdr:cNvSpPr>
      </xdr:nvSpPr>
      <xdr:spPr>
        <a:xfrm>
          <a:off x="4667250" y="25155525"/>
          <a:ext cx="3438525" cy="400050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ฉบับทบทวน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คร้งที่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1/2566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หน้า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๒๙ ข้อ ๖๕</a:t>
          </a:r>
        </a:p>
      </xdr:txBody>
    </xdr:sp>
    <xdr:clientData/>
  </xdr:twoCellAnchor>
  <xdr:twoCellAnchor>
    <xdr:from>
      <xdr:col>12</xdr:col>
      <xdr:colOff>95250</xdr:colOff>
      <xdr:row>57</xdr:row>
      <xdr:rowOff>123825</xdr:rowOff>
    </xdr:from>
    <xdr:to>
      <xdr:col>14</xdr:col>
      <xdr:colOff>200025</xdr:colOff>
      <xdr:row>57</xdr:row>
      <xdr:rowOff>133350</xdr:rowOff>
    </xdr:to>
    <xdr:sp>
      <xdr:nvSpPr>
        <xdr:cNvPr id="34" name="ลูกศรเชื่อมต่อแบบตรง 56"/>
        <xdr:cNvSpPr>
          <a:spLocks/>
        </xdr:cNvSpPr>
      </xdr:nvSpPr>
      <xdr:spPr>
        <a:xfrm flipV="1">
          <a:off x="6477000" y="24993600"/>
          <a:ext cx="7143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59</xdr:row>
      <xdr:rowOff>285750</xdr:rowOff>
    </xdr:from>
    <xdr:to>
      <xdr:col>17</xdr:col>
      <xdr:colOff>200025</xdr:colOff>
      <xdr:row>59</xdr:row>
      <xdr:rowOff>685800</xdr:rowOff>
    </xdr:to>
    <xdr:sp>
      <xdr:nvSpPr>
        <xdr:cNvPr id="35" name="TextBox 1"/>
        <xdr:cNvSpPr txBox="1">
          <a:spLocks noChangeArrowheads="1"/>
        </xdr:cNvSpPr>
      </xdr:nvSpPr>
      <xdr:spPr>
        <a:xfrm>
          <a:off x="4667250" y="27308175"/>
          <a:ext cx="3438525" cy="400050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ฉบับทบทวน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คร้งที่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1/2566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หน้า ๑๒๔ ข้อ ๕๔</a:t>
          </a:r>
        </a:p>
      </xdr:txBody>
    </xdr:sp>
    <xdr:clientData/>
  </xdr:twoCellAnchor>
  <xdr:twoCellAnchor>
    <xdr:from>
      <xdr:col>12</xdr:col>
      <xdr:colOff>133350</xdr:colOff>
      <xdr:row>59</xdr:row>
      <xdr:rowOff>142875</xdr:rowOff>
    </xdr:from>
    <xdr:to>
      <xdr:col>14</xdr:col>
      <xdr:colOff>238125</xdr:colOff>
      <xdr:row>59</xdr:row>
      <xdr:rowOff>152400</xdr:rowOff>
    </xdr:to>
    <xdr:sp>
      <xdr:nvSpPr>
        <xdr:cNvPr id="36" name="ลูกศรเชื่อมต่อแบบตรง 58"/>
        <xdr:cNvSpPr>
          <a:spLocks/>
        </xdr:cNvSpPr>
      </xdr:nvSpPr>
      <xdr:spPr>
        <a:xfrm flipV="1">
          <a:off x="6515100" y="27165300"/>
          <a:ext cx="7143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58</xdr:row>
      <xdr:rowOff>285750</xdr:rowOff>
    </xdr:from>
    <xdr:to>
      <xdr:col>17</xdr:col>
      <xdr:colOff>200025</xdr:colOff>
      <xdr:row>58</xdr:row>
      <xdr:rowOff>685800</xdr:rowOff>
    </xdr:to>
    <xdr:sp>
      <xdr:nvSpPr>
        <xdr:cNvPr id="37" name="TextBox 1"/>
        <xdr:cNvSpPr txBox="1">
          <a:spLocks noChangeArrowheads="1"/>
        </xdr:cNvSpPr>
      </xdr:nvSpPr>
      <xdr:spPr>
        <a:xfrm>
          <a:off x="4667250" y="26231850"/>
          <a:ext cx="3438525" cy="400050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ฉบับทบทวน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คร้งที่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1/2566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หน้า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๓๑ ข้อ ๖๗</a:t>
          </a:r>
        </a:p>
      </xdr:txBody>
    </xdr:sp>
    <xdr:clientData/>
  </xdr:twoCellAnchor>
  <xdr:twoCellAnchor>
    <xdr:from>
      <xdr:col>12</xdr:col>
      <xdr:colOff>142875</xdr:colOff>
      <xdr:row>58</xdr:row>
      <xdr:rowOff>133350</xdr:rowOff>
    </xdr:from>
    <xdr:to>
      <xdr:col>14</xdr:col>
      <xdr:colOff>247650</xdr:colOff>
      <xdr:row>58</xdr:row>
      <xdr:rowOff>142875</xdr:rowOff>
    </xdr:to>
    <xdr:sp>
      <xdr:nvSpPr>
        <xdr:cNvPr id="38" name="ลูกศรเชื่อมต่อแบบตรง 60"/>
        <xdr:cNvSpPr>
          <a:spLocks/>
        </xdr:cNvSpPr>
      </xdr:nvSpPr>
      <xdr:spPr>
        <a:xfrm flipV="1">
          <a:off x="6524625" y="26079450"/>
          <a:ext cx="7143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60</xdr:row>
      <xdr:rowOff>285750</xdr:rowOff>
    </xdr:from>
    <xdr:to>
      <xdr:col>17</xdr:col>
      <xdr:colOff>200025</xdr:colOff>
      <xdr:row>60</xdr:row>
      <xdr:rowOff>685800</xdr:rowOff>
    </xdr:to>
    <xdr:sp>
      <xdr:nvSpPr>
        <xdr:cNvPr id="39" name="TextBox 1"/>
        <xdr:cNvSpPr txBox="1">
          <a:spLocks noChangeArrowheads="1"/>
        </xdr:cNvSpPr>
      </xdr:nvSpPr>
      <xdr:spPr>
        <a:xfrm>
          <a:off x="4667250" y="28260675"/>
          <a:ext cx="3438525" cy="400050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เพิ่มเติม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คร้งที่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1/2566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หน้า ๓๙ ข้อ ๒</a:t>
          </a:r>
        </a:p>
      </xdr:txBody>
    </xdr:sp>
    <xdr:clientData/>
  </xdr:twoCellAnchor>
  <xdr:twoCellAnchor>
    <xdr:from>
      <xdr:col>12</xdr:col>
      <xdr:colOff>123825</xdr:colOff>
      <xdr:row>60</xdr:row>
      <xdr:rowOff>133350</xdr:rowOff>
    </xdr:from>
    <xdr:to>
      <xdr:col>14</xdr:col>
      <xdr:colOff>228600</xdr:colOff>
      <xdr:row>60</xdr:row>
      <xdr:rowOff>142875</xdr:rowOff>
    </xdr:to>
    <xdr:sp>
      <xdr:nvSpPr>
        <xdr:cNvPr id="40" name="ลูกศรเชื่อมต่อแบบตรง 62"/>
        <xdr:cNvSpPr>
          <a:spLocks/>
        </xdr:cNvSpPr>
      </xdr:nvSpPr>
      <xdr:spPr>
        <a:xfrm flipV="1">
          <a:off x="6505575" y="28108275"/>
          <a:ext cx="7143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70</xdr:row>
      <xdr:rowOff>285750</xdr:rowOff>
    </xdr:from>
    <xdr:to>
      <xdr:col>17</xdr:col>
      <xdr:colOff>200025</xdr:colOff>
      <xdr:row>70</xdr:row>
      <xdr:rowOff>685800</xdr:rowOff>
    </xdr:to>
    <xdr:sp>
      <xdr:nvSpPr>
        <xdr:cNvPr id="41" name="TextBox 1"/>
        <xdr:cNvSpPr txBox="1">
          <a:spLocks noChangeArrowheads="1"/>
        </xdr:cNvSpPr>
      </xdr:nvSpPr>
      <xdr:spPr>
        <a:xfrm>
          <a:off x="4667250" y="31222950"/>
          <a:ext cx="3438525" cy="400050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เพิ่มเติม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คร้งที่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1/2566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หน้า ๓๘ ข้อ ๔๐</a:t>
          </a:r>
        </a:p>
      </xdr:txBody>
    </xdr:sp>
    <xdr:clientData/>
  </xdr:twoCellAnchor>
  <xdr:twoCellAnchor>
    <xdr:from>
      <xdr:col>12</xdr:col>
      <xdr:colOff>95250</xdr:colOff>
      <xdr:row>70</xdr:row>
      <xdr:rowOff>123825</xdr:rowOff>
    </xdr:from>
    <xdr:to>
      <xdr:col>14</xdr:col>
      <xdr:colOff>200025</xdr:colOff>
      <xdr:row>70</xdr:row>
      <xdr:rowOff>133350</xdr:rowOff>
    </xdr:to>
    <xdr:sp>
      <xdr:nvSpPr>
        <xdr:cNvPr id="42" name="ลูกศรเชื่อมต่อแบบตรง 64"/>
        <xdr:cNvSpPr>
          <a:spLocks/>
        </xdr:cNvSpPr>
      </xdr:nvSpPr>
      <xdr:spPr>
        <a:xfrm flipV="1">
          <a:off x="6477000" y="31061025"/>
          <a:ext cx="7143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72</xdr:row>
      <xdr:rowOff>285750</xdr:rowOff>
    </xdr:from>
    <xdr:to>
      <xdr:col>17</xdr:col>
      <xdr:colOff>200025</xdr:colOff>
      <xdr:row>72</xdr:row>
      <xdr:rowOff>685800</xdr:rowOff>
    </xdr:to>
    <xdr:sp>
      <xdr:nvSpPr>
        <xdr:cNvPr id="43" name="TextBox 1"/>
        <xdr:cNvSpPr txBox="1">
          <a:spLocks noChangeArrowheads="1"/>
        </xdr:cNvSpPr>
      </xdr:nvSpPr>
      <xdr:spPr>
        <a:xfrm>
          <a:off x="4667250" y="33375600"/>
          <a:ext cx="3438525" cy="400050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ฉบับทบทวน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คร้งที่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1/2566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หน้า ๑๙๑ ข้อ ๕</a:t>
          </a:r>
        </a:p>
      </xdr:txBody>
    </xdr:sp>
    <xdr:clientData/>
  </xdr:twoCellAnchor>
  <xdr:twoCellAnchor>
    <xdr:from>
      <xdr:col>12</xdr:col>
      <xdr:colOff>85725</xdr:colOff>
      <xdr:row>72</xdr:row>
      <xdr:rowOff>133350</xdr:rowOff>
    </xdr:from>
    <xdr:to>
      <xdr:col>14</xdr:col>
      <xdr:colOff>190500</xdr:colOff>
      <xdr:row>72</xdr:row>
      <xdr:rowOff>142875</xdr:rowOff>
    </xdr:to>
    <xdr:sp>
      <xdr:nvSpPr>
        <xdr:cNvPr id="44" name="ลูกศรเชื่อมต่อแบบตรง 66"/>
        <xdr:cNvSpPr>
          <a:spLocks/>
        </xdr:cNvSpPr>
      </xdr:nvSpPr>
      <xdr:spPr>
        <a:xfrm flipV="1">
          <a:off x="6467475" y="33223200"/>
          <a:ext cx="7143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71</xdr:row>
      <xdr:rowOff>285750</xdr:rowOff>
    </xdr:from>
    <xdr:to>
      <xdr:col>17</xdr:col>
      <xdr:colOff>200025</xdr:colOff>
      <xdr:row>71</xdr:row>
      <xdr:rowOff>685800</xdr:rowOff>
    </xdr:to>
    <xdr:sp>
      <xdr:nvSpPr>
        <xdr:cNvPr id="45" name="TextBox 1"/>
        <xdr:cNvSpPr txBox="1">
          <a:spLocks noChangeArrowheads="1"/>
        </xdr:cNvSpPr>
      </xdr:nvSpPr>
      <xdr:spPr>
        <a:xfrm>
          <a:off x="4667250" y="32299275"/>
          <a:ext cx="3438525" cy="400050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ฉบับทบทวน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คร้งที่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1/2566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หน้า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๓๒ ข้อ ๗๐</a:t>
          </a:r>
        </a:p>
      </xdr:txBody>
    </xdr:sp>
    <xdr:clientData/>
  </xdr:twoCellAnchor>
  <xdr:twoCellAnchor>
    <xdr:from>
      <xdr:col>12</xdr:col>
      <xdr:colOff>95250</xdr:colOff>
      <xdr:row>71</xdr:row>
      <xdr:rowOff>133350</xdr:rowOff>
    </xdr:from>
    <xdr:to>
      <xdr:col>14</xdr:col>
      <xdr:colOff>200025</xdr:colOff>
      <xdr:row>71</xdr:row>
      <xdr:rowOff>142875</xdr:rowOff>
    </xdr:to>
    <xdr:sp>
      <xdr:nvSpPr>
        <xdr:cNvPr id="46" name="ลูกศรเชื่อมต่อแบบตรง 68"/>
        <xdr:cNvSpPr>
          <a:spLocks/>
        </xdr:cNvSpPr>
      </xdr:nvSpPr>
      <xdr:spPr>
        <a:xfrm flipV="1">
          <a:off x="6477000" y="32146875"/>
          <a:ext cx="7143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73</xdr:row>
      <xdr:rowOff>285750</xdr:rowOff>
    </xdr:from>
    <xdr:to>
      <xdr:col>17</xdr:col>
      <xdr:colOff>200025</xdr:colOff>
      <xdr:row>73</xdr:row>
      <xdr:rowOff>685800</xdr:rowOff>
    </xdr:to>
    <xdr:sp>
      <xdr:nvSpPr>
        <xdr:cNvPr id="47" name="TextBox 1"/>
        <xdr:cNvSpPr txBox="1">
          <a:spLocks noChangeArrowheads="1"/>
        </xdr:cNvSpPr>
      </xdr:nvSpPr>
      <xdr:spPr>
        <a:xfrm>
          <a:off x="4667250" y="34451925"/>
          <a:ext cx="3438525" cy="400050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ฉบับทบทวน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คร้งที่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1/2566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หน้า ๑๙๓ ข้อ ๘</a:t>
          </a:r>
        </a:p>
      </xdr:txBody>
    </xdr:sp>
    <xdr:clientData/>
  </xdr:twoCellAnchor>
  <xdr:twoCellAnchor>
    <xdr:from>
      <xdr:col>12</xdr:col>
      <xdr:colOff>114300</xdr:colOff>
      <xdr:row>73</xdr:row>
      <xdr:rowOff>133350</xdr:rowOff>
    </xdr:from>
    <xdr:to>
      <xdr:col>14</xdr:col>
      <xdr:colOff>219075</xdr:colOff>
      <xdr:row>73</xdr:row>
      <xdr:rowOff>142875</xdr:rowOff>
    </xdr:to>
    <xdr:sp>
      <xdr:nvSpPr>
        <xdr:cNvPr id="48" name="ลูกศรเชื่อมต่อแบบตรง 70"/>
        <xdr:cNvSpPr>
          <a:spLocks/>
        </xdr:cNvSpPr>
      </xdr:nvSpPr>
      <xdr:spPr>
        <a:xfrm flipV="1">
          <a:off x="6496050" y="34299525"/>
          <a:ext cx="7143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10</xdr:row>
      <xdr:rowOff>123825</xdr:rowOff>
    </xdr:from>
    <xdr:to>
      <xdr:col>14</xdr:col>
      <xdr:colOff>219075</xdr:colOff>
      <xdr:row>10</xdr:row>
      <xdr:rowOff>133350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6515100" y="2438400"/>
          <a:ext cx="7524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219075</xdr:colOff>
      <xdr:row>10</xdr:row>
      <xdr:rowOff>314325</xdr:rowOff>
    </xdr:from>
    <xdr:to>
      <xdr:col>17</xdr:col>
      <xdr:colOff>85725</xdr:colOff>
      <xdr:row>10</xdr:row>
      <xdr:rowOff>790575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829175" y="2628900"/>
          <a:ext cx="3219450" cy="476250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ฉบับทบทวน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หน้าที่ ๗๐ ลำดับที่ ๓</a:t>
          </a:r>
        </a:p>
      </xdr:txBody>
    </xdr:sp>
    <xdr:clientData/>
  </xdr:twoCellAnchor>
  <xdr:twoCellAnchor>
    <xdr:from>
      <xdr:col>14</xdr:col>
      <xdr:colOff>95250</xdr:colOff>
      <xdr:row>11</xdr:row>
      <xdr:rowOff>104775</xdr:rowOff>
    </xdr:from>
    <xdr:to>
      <xdr:col>16</xdr:col>
      <xdr:colOff>238125</xdr:colOff>
      <xdr:row>11</xdr:row>
      <xdr:rowOff>114300</xdr:rowOff>
    </xdr:to>
    <xdr:sp>
      <xdr:nvSpPr>
        <xdr:cNvPr id="3" name="ลูกศรเชื่อมต่อแบบตรง 11"/>
        <xdr:cNvSpPr>
          <a:spLocks/>
        </xdr:cNvSpPr>
      </xdr:nvSpPr>
      <xdr:spPr>
        <a:xfrm>
          <a:off x="7143750" y="3371850"/>
          <a:ext cx="7524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219075</xdr:colOff>
      <xdr:row>11</xdr:row>
      <xdr:rowOff>314325</xdr:rowOff>
    </xdr:from>
    <xdr:to>
      <xdr:col>17</xdr:col>
      <xdr:colOff>85725</xdr:colOff>
      <xdr:row>11</xdr:row>
      <xdr:rowOff>781050</xdr:rowOff>
    </xdr:to>
    <xdr:sp>
      <xdr:nvSpPr>
        <xdr:cNvPr id="4" name="TextBox 3"/>
        <xdr:cNvSpPr txBox="1">
          <a:spLocks noChangeArrowheads="1"/>
        </xdr:cNvSpPr>
      </xdr:nvSpPr>
      <xdr:spPr>
        <a:xfrm>
          <a:off x="4829175" y="3581400"/>
          <a:ext cx="3219450" cy="466725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ฉบับทบทวน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หน้าที่ ๗๐ ลำดับที่ ๒</a:t>
          </a:r>
        </a:p>
      </xdr:txBody>
    </xdr:sp>
    <xdr:clientData/>
  </xdr:twoCellAnchor>
  <xdr:twoCellAnchor>
    <xdr:from>
      <xdr:col>14</xdr:col>
      <xdr:colOff>85725</xdr:colOff>
      <xdr:row>12</xdr:row>
      <xdr:rowOff>133350</xdr:rowOff>
    </xdr:from>
    <xdr:to>
      <xdr:col>16</xdr:col>
      <xdr:colOff>228600</xdr:colOff>
      <xdr:row>12</xdr:row>
      <xdr:rowOff>142875</xdr:rowOff>
    </xdr:to>
    <xdr:sp>
      <xdr:nvSpPr>
        <xdr:cNvPr id="5" name="ลูกศรเชื่อมต่อแบบตรง 13"/>
        <xdr:cNvSpPr>
          <a:spLocks/>
        </xdr:cNvSpPr>
      </xdr:nvSpPr>
      <xdr:spPr>
        <a:xfrm>
          <a:off x="7134225" y="4362450"/>
          <a:ext cx="7524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219075</xdr:colOff>
      <xdr:row>12</xdr:row>
      <xdr:rowOff>314325</xdr:rowOff>
    </xdr:from>
    <xdr:to>
      <xdr:col>17</xdr:col>
      <xdr:colOff>85725</xdr:colOff>
      <xdr:row>12</xdr:row>
      <xdr:rowOff>790575</xdr:rowOff>
    </xdr:to>
    <xdr:sp>
      <xdr:nvSpPr>
        <xdr:cNvPr id="6" name="TextBox 3"/>
        <xdr:cNvSpPr txBox="1">
          <a:spLocks noChangeArrowheads="1"/>
        </xdr:cNvSpPr>
      </xdr:nvSpPr>
      <xdr:spPr>
        <a:xfrm>
          <a:off x="4829175" y="4543425"/>
          <a:ext cx="3219450" cy="476250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ฉบับทบทวน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หน้าที่ ๗๑ ลำดับที่ ๔</a:t>
          </a:r>
        </a:p>
      </xdr:txBody>
    </xdr:sp>
    <xdr:clientData/>
  </xdr:twoCellAnchor>
  <xdr:twoCellAnchor>
    <xdr:from>
      <xdr:col>14</xdr:col>
      <xdr:colOff>85725</xdr:colOff>
      <xdr:row>21</xdr:row>
      <xdr:rowOff>133350</xdr:rowOff>
    </xdr:from>
    <xdr:to>
      <xdr:col>16</xdr:col>
      <xdr:colOff>228600</xdr:colOff>
      <xdr:row>21</xdr:row>
      <xdr:rowOff>142875</xdr:rowOff>
    </xdr:to>
    <xdr:sp>
      <xdr:nvSpPr>
        <xdr:cNvPr id="7" name="ลูกศรเชื่อมต่อแบบตรง 15"/>
        <xdr:cNvSpPr>
          <a:spLocks/>
        </xdr:cNvSpPr>
      </xdr:nvSpPr>
      <xdr:spPr>
        <a:xfrm>
          <a:off x="7134225" y="7210425"/>
          <a:ext cx="7524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219075</xdr:colOff>
      <xdr:row>21</xdr:row>
      <xdr:rowOff>314325</xdr:rowOff>
    </xdr:from>
    <xdr:to>
      <xdr:col>17</xdr:col>
      <xdr:colOff>85725</xdr:colOff>
      <xdr:row>21</xdr:row>
      <xdr:rowOff>790575</xdr:rowOff>
    </xdr:to>
    <xdr:sp>
      <xdr:nvSpPr>
        <xdr:cNvPr id="8" name="TextBox 3"/>
        <xdr:cNvSpPr txBox="1">
          <a:spLocks noChangeArrowheads="1"/>
        </xdr:cNvSpPr>
      </xdr:nvSpPr>
      <xdr:spPr>
        <a:xfrm>
          <a:off x="4829175" y="7391400"/>
          <a:ext cx="3219450" cy="485775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ฉบับทบทวน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หน้าที่ ๗๐ ลำดับที่ ๑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10</xdr:row>
      <xdr:rowOff>142875</xdr:rowOff>
    </xdr:from>
    <xdr:to>
      <xdr:col>8</xdr:col>
      <xdr:colOff>266700</xdr:colOff>
      <xdr:row>10</xdr:row>
      <xdr:rowOff>152400</xdr:rowOff>
    </xdr:to>
    <xdr:sp>
      <xdr:nvSpPr>
        <xdr:cNvPr id="1" name="ลูกศรเชื่อมต่อแบบตรง 2"/>
        <xdr:cNvSpPr>
          <a:spLocks/>
        </xdr:cNvSpPr>
      </xdr:nvSpPr>
      <xdr:spPr>
        <a:xfrm flipV="1">
          <a:off x="5267325" y="2457450"/>
          <a:ext cx="2381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219075</xdr:colOff>
      <xdr:row>10</xdr:row>
      <xdr:rowOff>314325</xdr:rowOff>
    </xdr:from>
    <xdr:to>
      <xdr:col>17</xdr:col>
      <xdr:colOff>85725</xdr:colOff>
      <xdr:row>10</xdr:row>
      <xdr:rowOff>771525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848225" y="2628900"/>
          <a:ext cx="3219450" cy="457200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ฉบับทบทวน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หน้าที่ ๗๒ ลำดับที่ ๒</a:t>
          </a:r>
        </a:p>
      </xdr:txBody>
    </xdr:sp>
    <xdr:clientData/>
  </xdr:twoCellAnchor>
  <xdr:twoCellAnchor>
    <xdr:from>
      <xdr:col>6</xdr:col>
      <xdr:colOff>209550</xdr:colOff>
      <xdr:row>11</xdr:row>
      <xdr:rowOff>276225</xdr:rowOff>
    </xdr:from>
    <xdr:to>
      <xdr:col>17</xdr:col>
      <xdr:colOff>76200</xdr:colOff>
      <xdr:row>11</xdr:row>
      <xdr:rowOff>781050</xdr:rowOff>
    </xdr:to>
    <xdr:sp>
      <xdr:nvSpPr>
        <xdr:cNvPr id="3" name="TextBox 12"/>
        <xdr:cNvSpPr txBox="1">
          <a:spLocks noChangeArrowheads="1"/>
        </xdr:cNvSpPr>
      </xdr:nvSpPr>
      <xdr:spPr>
        <a:xfrm>
          <a:off x="4838700" y="4114800"/>
          <a:ext cx="3219450" cy="504825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ฉบับทบทวน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หน้าที่ ๗๒ ลำดับที่ ๑</a:t>
          </a:r>
        </a:p>
      </xdr:txBody>
    </xdr:sp>
    <xdr:clientData/>
  </xdr:twoCellAnchor>
  <xdr:twoCellAnchor>
    <xdr:from>
      <xdr:col>8</xdr:col>
      <xdr:colOff>66675</xdr:colOff>
      <xdr:row>11</xdr:row>
      <xdr:rowOff>114300</xdr:rowOff>
    </xdr:from>
    <xdr:to>
      <xdr:col>10</xdr:col>
      <xdr:colOff>219075</xdr:colOff>
      <xdr:row>11</xdr:row>
      <xdr:rowOff>114300</xdr:rowOff>
    </xdr:to>
    <xdr:sp>
      <xdr:nvSpPr>
        <xdr:cNvPr id="4" name="ลูกศรเชื่อมต่อแบบตรง 24"/>
        <xdr:cNvSpPr>
          <a:spLocks/>
        </xdr:cNvSpPr>
      </xdr:nvSpPr>
      <xdr:spPr>
        <a:xfrm>
          <a:off x="5305425" y="3952875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41</xdr:row>
      <xdr:rowOff>114300</xdr:rowOff>
    </xdr:from>
    <xdr:to>
      <xdr:col>11</xdr:col>
      <xdr:colOff>238125</xdr:colOff>
      <xdr:row>41</xdr:row>
      <xdr:rowOff>114300</xdr:rowOff>
    </xdr:to>
    <xdr:sp>
      <xdr:nvSpPr>
        <xdr:cNvPr id="5" name="ลูกศรเชื่อมต่อแบบตรง 27"/>
        <xdr:cNvSpPr>
          <a:spLocks/>
        </xdr:cNvSpPr>
      </xdr:nvSpPr>
      <xdr:spPr>
        <a:xfrm flipV="1">
          <a:off x="5610225" y="13154025"/>
          <a:ext cx="7810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219075</xdr:colOff>
      <xdr:row>41</xdr:row>
      <xdr:rowOff>314325</xdr:rowOff>
    </xdr:from>
    <xdr:to>
      <xdr:col>17</xdr:col>
      <xdr:colOff>85725</xdr:colOff>
      <xdr:row>42</xdr:row>
      <xdr:rowOff>0</xdr:rowOff>
    </xdr:to>
    <xdr:sp>
      <xdr:nvSpPr>
        <xdr:cNvPr id="6" name="TextBox 28"/>
        <xdr:cNvSpPr txBox="1">
          <a:spLocks noChangeArrowheads="1"/>
        </xdr:cNvSpPr>
      </xdr:nvSpPr>
      <xdr:spPr>
        <a:xfrm>
          <a:off x="4848225" y="13354050"/>
          <a:ext cx="3219450" cy="409575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ฉบับทบทวน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หน้าที่ ๗๓ ลำดับที่ ๕</a:t>
          </a:r>
        </a:p>
      </xdr:txBody>
    </xdr:sp>
    <xdr:clientData/>
  </xdr:twoCellAnchor>
  <xdr:twoCellAnchor>
    <xdr:from>
      <xdr:col>17</xdr:col>
      <xdr:colOff>19050</xdr:colOff>
      <xdr:row>19</xdr:row>
      <xdr:rowOff>114300</xdr:rowOff>
    </xdr:from>
    <xdr:to>
      <xdr:col>17</xdr:col>
      <xdr:colOff>276225</xdr:colOff>
      <xdr:row>19</xdr:row>
      <xdr:rowOff>114300</xdr:rowOff>
    </xdr:to>
    <xdr:sp>
      <xdr:nvSpPr>
        <xdr:cNvPr id="7" name="ลูกศรเชื่อมต่อแบบตรง 15"/>
        <xdr:cNvSpPr>
          <a:spLocks/>
        </xdr:cNvSpPr>
      </xdr:nvSpPr>
      <xdr:spPr>
        <a:xfrm>
          <a:off x="8001000" y="7877175"/>
          <a:ext cx="2667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219075</xdr:colOff>
      <xdr:row>19</xdr:row>
      <xdr:rowOff>314325</xdr:rowOff>
    </xdr:from>
    <xdr:to>
      <xdr:col>17</xdr:col>
      <xdr:colOff>85725</xdr:colOff>
      <xdr:row>19</xdr:row>
      <xdr:rowOff>771525</xdr:rowOff>
    </xdr:to>
    <xdr:sp>
      <xdr:nvSpPr>
        <xdr:cNvPr id="8" name="TextBox 3"/>
        <xdr:cNvSpPr txBox="1">
          <a:spLocks noChangeArrowheads="1"/>
        </xdr:cNvSpPr>
      </xdr:nvSpPr>
      <xdr:spPr>
        <a:xfrm>
          <a:off x="4848225" y="8077200"/>
          <a:ext cx="3219450" cy="457200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ฉบับทบทวน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หน้าที่ ๗๒ ลำดับที่ ๓</a:t>
          </a:r>
        </a:p>
      </xdr:txBody>
    </xdr:sp>
    <xdr:clientData/>
  </xdr:twoCellAnchor>
  <xdr:twoCellAnchor>
    <xdr:from>
      <xdr:col>9</xdr:col>
      <xdr:colOff>9525</xdr:colOff>
      <xdr:row>18</xdr:row>
      <xdr:rowOff>114300</xdr:rowOff>
    </xdr:from>
    <xdr:to>
      <xdr:col>11</xdr:col>
      <xdr:colOff>257175</xdr:colOff>
      <xdr:row>18</xdr:row>
      <xdr:rowOff>114300</xdr:rowOff>
    </xdr:to>
    <xdr:sp>
      <xdr:nvSpPr>
        <xdr:cNvPr id="9" name="ลูกศรเชื่อมต่อแบบตรง 17"/>
        <xdr:cNvSpPr>
          <a:spLocks/>
        </xdr:cNvSpPr>
      </xdr:nvSpPr>
      <xdr:spPr>
        <a:xfrm>
          <a:off x="5553075" y="7058025"/>
          <a:ext cx="857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219075</xdr:colOff>
      <xdr:row>18</xdr:row>
      <xdr:rowOff>314325</xdr:rowOff>
    </xdr:from>
    <xdr:to>
      <xdr:col>17</xdr:col>
      <xdr:colOff>85725</xdr:colOff>
      <xdr:row>18</xdr:row>
      <xdr:rowOff>771525</xdr:rowOff>
    </xdr:to>
    <xdr:sp>
      <xdr:nvSpPr>
        <xdr:cNvPr id="10" name="TextBox 3"/>
        <xdr:cNvSpPr txBox="1">
          <a:spLocks noChangeArrowheads="1"/>
        </xdr:cNvSpPr>
      </xdr:nvSpPr>
      <xdr:spPr>
        <a:xfrm>
          <a:off x="4848225" y="7258050"/>
          <a:ext cx="3219450" cy="457200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ฉบับทบทวน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หน้าที่ ๗๓ ลำดับที่ 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11</xdr:row>
      <xdr:rowOff>133350</xdr:rowOff>
    </xdr:from>
    <xdr:to>
      <xdr:col>8</xdr:col>
      <xdr:colOff>238125</xdr:colOff>
      <xdr:row>11</xdr:row>
      <xdr:rowOff>142875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4410075" y="3352800"/>
          <a:ext cx="7524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219075</xdr:colOff>
      <xdr:row>11</xdr:row>
      <xdr:rowOff>323850</xdr:rowOff>
    </xdr:from>
    <xdr:to>
      <xdr:col>17</xdr:col>
      <xdr:colOff>85725</xdr:colOff>
      <xdr:row>11</xdr:row>
      <xdr:rowOff>638175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533900" y="3543300"/>
          <a:ext cx="3219450" cy="314325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ฉบับทบทวน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หน้าที่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50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ลำดับที่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6</a:t>
          </a:r>
        </a:p>
      </xdr:txBody>
    </xdr:sp>
    <xdr:clientData/>
  </xdr:twoCellAnchor>
  <xdr:twoCellAnchor>
    <xdr:from>
      <xdr:col>9</xdr:col>
      <xdr:colOff>66675</xdr:colOff>
      <xdr:row>11</xdr:row>
      <xdr:rowOff>133350</xdr:rowOff>
    </xdr:from>
    <xdr:to>
      <xdr:col>11</xdr:col>
      <xdr:colOff>219075</xdr:colOff>
      <xdr:row>11</xdr:row>
      <xdr:rowOff>142875</xdr:rowOff>
    </xdr:to>
    <xdr:sp>
      <xdr:nvSpPr>
        <xdr:cNvPr id="3" name="ลูกศรเชื่อมต่อแบบตรง 22"/>
        <xdr:cNvSpPr>
          <a:spLocks/>
        </xdr:cNvSpPr>
      </xdr:nvSpPr>
      <xdr:spPr>
        <a:xfrm>
          <a:off x="5295900" y="3352800"/>
          <a:ext cx="7620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85725</xdr:colOff>
      <xdr:row>11</xdr:row>
      <xdr:rowOff>133350</xdr:rowOff>
    </xdr:from>
    <xdr:to>
      <xdr:col>14</xdr:col>
      <xdr:colOff>228600</xdr:colOff>
      <xdr:row>11</xdr:row>
      <xdr:rowOff>142875</xdr:rowOff>
    </xdr:to>
    <xdr:sp>
      <xdr:nvSpPr>
        <xdr:cNvPr id="4" name="ลูกศรเชื่อมต่อแบบตรง 23"/>
        <xdr:cNvSpPr>
          <a:spLocks/>
        </xdr:cNvSpPr>
      </xdr:nvSpPr>
      <xdr:spPr>
        <a:xfrm>
          <a:off x="6229350" y="3352800"/>
          <a:ext cx="7524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57150</xdr:colOff>
      <xdr:row>11</xdr:row>
      <xdr:rowOff>142875</xdr:rowOff>
    </xdr:from>
    <xdr:to>
      <xdr:col>17</xdr:col>
      <xdr:colOff>209550</xdr:colOff>
      <xdr:row>11</xdr:row>
      <xdr:rowOff>142875</xdr:rowOff>
    </xdr:to>
    <xdr:sp>
      <xdr:nvSpPr>
        <xdr:cNvPr id="5" name="ลูกศรเชื่อมต่อแบบตรง 24"/>
        <xdr:cNvSpPr>
          <a:spLocks/>
        </xdr:cNvSpPr>
      </xdr:nvSpPr>
      <xdr:spPr>
        <a:xfrm>
          <a:off x="7115175" y="3362325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10</xdr:row>
      <xdr:rowOff>123825</xdr:rowOff>
    </xdr:from>
    <xdr:to>
      <xdr:col>8</xdr:col>
      <xdr:colOff>219075</xdr:colOff>
      <xdr:row>10</xdr:row>
      <xdr:rowOff>123825</xdr:rowOff>
    </xdr:to>
    <xdr:sp>
      <xdr:nvSpPr>
        <xdr:cNvPr id="6" name="ลูกศรเชื่อมต่อแบบตรง 11"/>
        <xdr:cNvSpPr>
          <a:spLocks/>
        </xdr:cNvSpPr>
      </xdr:nvSpPr>
      <xdr:spPr>
        <a:xfrm>
          <a:off x="4391025" y="2495550"/>
          <a:ext cx="7524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76200</xdr:colOff>
      <xdr:row>10</xdr:row>
      <xdr:rowOff>133350</xdr:rowOff>
    </xdr:from>
    <xdr:to>
      <xdr:col>11</xdr:col>
      <xdr:colOff>219075</xdr:colOff>
      <xdr:row>10</xdr:row>
      <xdr:rowOff>133350</xdr:rowOff>
    </xdr:to>
    <xdr:sp>
      <xdr:nvSpPr>
        <xdr:cNvPr id="7" name="ลูกศรเชื่อมต่อแบบตรง 12"/>
        <xdr:cNvSpPr>
          <a:spLocks/>
        </xdr:cNvSpPr>
      </xdr:nvSpPr>
      <xdr:spPr>
        <a:xfrm>
          <a:off x="5305425" y="2505075"/>
          <a:ext cx="7524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66675</xdr:colOff>
      <xdr:row>10</xdr:row>
      <xdr:rowOff>133350</xdr:rowOff>
    </xdr:from>
    <xdr:to>
      <xdr:col>14</xdr:col>
      <xdr:colOff>219075</xdr:colOff>
      <xdr:row>10</xdr:row>
      <xdr:rowOff>133350</xdr:rowOff>
    </xdr:to>
    <xdr:sp>
      <xdr:nvSpPr>
        <xdr:cNvPr id="8" name="ลูกศรเชื่อมต่อแบบตรง 13"/>
        <xdr:cNvSpPr>
          <a:spLocks/>
        </xdr:cNvSpPr>
      </xdr:nvSpPr>
      <xdr:spPr>
        <a:xfrm>
          <a:off x="6210300" y="2505075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66675</xdr:colOff>
      <xdr:row>10</xdr:row>
      <xdr:rowOff>142875</xdr:rowOff>
    </xdr:from>
    <xdr:to>
      <xdr:col>17</xdr:col>
      <xdr:colOff>219075</xdr:colOff>
      <xdr:row>10</xdr:row>
      <xdr:rowOff>142875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7124700" y="2514600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190500</xdr:colOff>
      <xdr:row>10</xdr:row>
      <xdr:rowOff>323850</xdr:rowOff>
    </xdr:from>
    <xdr:to>
      <xdr:col>17</xdr:col>
      <xdr:colOff>47625</xdr:colOff>
      <xdr:row>10</xdr:row>
      <xdr:rowOff>666750</xdr:rowOff>
    </xdr:to>
    <xdr:sp>
      <xdr:nvSpPr>
        <xdr:cNvPr id="10" name="TextBox 2"/>
        <xdr:cNvSpPr txBox="1">
          <a:spLocks noChangeArrowheads="1"/>
        </xdr:cNvSpPr>
      </xdr:nvSpPr>
      <xdr:spPr>
        <a:xfrm>
          <a:off x="4505325" y="2695575"/>
          <a:ext cx="3209925" cy="342900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ฉบับทบทวน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หน้าที่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50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ลำดับที่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5</a:t>
          </a:r>
        </a:p>
      </xdr:txBody>
    </xdr:sp>
    <xdr:clientData/>
  </xdr:twoCellAnchor>
  <xdr:twoCellAnchor>
    <xdr:from>
      <xdr:col>6</xdr:col>
      <xdr:colOff>219075</xdr:colOff>
      <xdr:row>24</xdr:row>
      <xdr:rowOff>314325</xdr:rowOff>
    </xdr:from>
    <xdr:to>
      <xdr:col>17</xdr:col>
      <xdr:colOff>95250</xdr:colOff>
      <xdr:row>24</xdr:row>
      <xdr:rowOff>695325</xdr:rowOff>
    </xdr:to>
    <xdr:sp>
      <xdr:nvSpPr>
        <xdr:cNvPr id="11" name="TextBox 3"/>
        <xdr:cNvSpPr txBox="1">
          <a:spLocks noChangeArrowheads="1"/>
        </xdr:cNvSpPr>
      </xdr:nvSpPr>
      <xdr:spPr>
        <a:xfrm>
          <a:off x="4533900" y="8248650"/>
          <a:ext cx="3228975" cy="381000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ฉบับทบทวน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หน้าที่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49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ลำดับที่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3</a:t>
          </a:r>
        </a:p>
      </xdr:txBody>
    </xdr:sp>
    <xdr:clientData/>
  </xdr:twoCellAnchor>
  <xdr:twoCellAnchor>
    <xdr:from>
      <xdr:col>6</xdr:col>
      <xdr:colOff>209550</xdr:colOff>
      <xdr:row>23</xdr:row>
      <xdr:rowOff>276225</xdr:rowOff>
    </xdr:from>
    <xdr:to>
      <xdr:col>17</xdr:col>
      <xdr:colOff>76200</xdr:colOff>
      <xdr:row>23</xdr:row>
      <xdr:rowOff>590550</xdr:rowOff>
    </xdr:to>
    <xdr:sp>
      <xdr:nvSpPr>
        <xdr:cNvPr id="12" name="TextBox 3"/>
        <xdr:cNvSpPr txBox="1">
          <a:spLocks noChangeArrowheads="1"/>
        </xdr:cNvSpPr>
      </xdr:nvSpPr>
      <xdr:spPr>
        <a:xfrm>
          <a:off x="4524375" y="7153275"/>
          <a:ext cx="3219450" cy="314325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ฉบับทบทวน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หน้าที่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5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๐ ลำดับที่ ๗</a:t>
          </a:r>
        </a:p>
      </xdr:txBody>
    </xdr:sp>
    <xdr:clientData/>
  </xdr:twoCellAnchor>
  <xdr:twoCellAnchor>
    <xdr:from>
      <xdr:col>6</xdr:col>
      <xdr:colOff>85725</xdr:colOff>
      <xdr:row>23</xdr:row>
      <xdr:rowOff>123825</xdr:rowOff>
    </xdr:from>
    <xdr:to>
      <xdr:col>8</xdr:col>
      <xdr:colOff>228600</xdr:colOff>
      <xdr:row>23</xdr:row>
      <xdr:rowOff>123825</xdr:rowOff>
    </xdr:to>
    <xdr:sp>
      <xdr:nvSpPr>
        <xdr:cNvPr id="13" name="ลูกศรเชื่อมต่อแบบตรง 35"/>
        <xdr:cNvSpPr>
          <a:spLocks/>
        </xdr:cNvSpPr>
      </xdr:nvSpPr>
      <xdr:spPr>
        <a:xfrm>
          <a:off x="4400550" y="7000875"/>
          <a:ext cx="7524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85725</xdr:colOff>
      <xdr:row>23</xdr:row>
      <xdr:rowOff>104775</xdr:rowOff>
    </xdr:from>
    <xdr:to>
      <xdr:col>11</xdr:col>
      <xdr:colOff>228600</xdr:colOff>
      <xdr:row>23</xdr:row>
      <xdr:rowOff>104775</xdr:rowOff>
    </xdr:to>
    <xdr:sp>
      <xdr:nvSpPr>
        <xdr:cNvPr id="14" name="ลูกศรเชื่อมต่อแบบตรง 36"/>
        <xdr:cNvSpPr>
          <a:spLocks/>
        </xdr:cNvSpPr>
      </xdr:nvSpPr>
      <xdr:spPr>
        <a:xfrm>
          <a:off x="5314950" y="6981825"/>
          <a:ext cx="7524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95250</xdr:colOff>
      <xdr:row>23</xdr:row>
      <xdr:rowOff>123825</xdr:rowOff>
    </xdr:from>
    <xdr:to>
      <xdr:col>14</xdr:col>
      <xdr:colOff>238125</xdr:colOff>
      <xdr:row>23</xdr:row>
      <xdr:rowOff>123825</xdr:rowOff>
    </xdr:to>
    <xdr:sp>
      <xdr:nvSpPr>
        <xdr:cNvPr id="15" name="ลูกศรเชื่อมต่อแบบตรง 37"/>
        <xdr:cNvSpPr>
          <a:spLocks/>
        </xdr:cNvSpPr>
      </xdr:nvSpPr>
      <xdr:spPr>
        <a:xfrm>
          <a:off x="6238875" y="7000875"/>
          <a:ext cx="7524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85725</xdr:colOff>
      <xdr:row>23</xdr:row>
      <xdr:rowOff>123825</xdr:rowOff>
    </xdr:from>
    <xdr:to>
      <xdr:col>17</xdr:col>
      <xdr:colOff>228600</xdr:colOff>
      <xdr:row>23</xdr:row>
      <xdr:rowOff>123825</xdr:rowOff>
    </xdr:to>
    <xdr:sp>
      <xdr:nvSpPr>
        <xdr:cNvPr id="16" name="ลูกศรเชื่อมต่อแบบตรง 38"/>
        <xdr:cNvSpPr>
          <a:spLocks/>
        </xdr:cNvSpPr>
      </xdr:nvSpPr>
      <xdr:spPr>
        <a:xfrm>
          <a:off x="7143750" y="7000875"/>
          <a:ext cx="7524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24</xdr:row>
      <xdr:rowOff>133350</xdr:rowOff>
    </xdr:from>
    <xdr:to>
      <xdr:col>9</xdr:col>
      <xdr:colOff>276225</xdr:colOff>
      <xdr:row>24</xdr:row>
      <xdr:rowOff>133350</xdr:rowOff>
    </xdr:to>
    <xdr:sp>
      <xdr:nvSpPr>
        <xdr:cNvPr id="17" name="ลูกศรเชื่อมต่อแบบตรง 39"/>
        <xdr:cNvSpPr>
          <a:spLocks/>
        </xdr:cNvSpPr>
      </xdr:nvSpPr>
      <xdr:spPr>
        <a:xfrm>
          <a:off x="5248275" y="8067675"/>
          <a:ext cx="2571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19050</xdr:colOff>
      <xdr:row>25</xdr:row>
      <xdr:rowOff>142875</xdr:rowOff>
    </xdr:from>
    <xdr:to>
      <xdr:col>15</xdr:col>
      <xdr:colOff>276225</xdr:colOff>
      <xdr:row>25</xdr:row>
      <xdr:rowOff>142875</xdr:rowOff>
    </xdr:to>
    <xdr:sp>
      <xdr:nvSpPr>
        <xdr:cNvPr id="18" name="ลูกศรเชื่อมต่อแบบตรง 40"/>
        <xdr:cNvSpPr>
          <a:spLocks/>
        </xdr:cNvSpPr>
      </xdr:nvSpPr>
      <xdr:spPr>
        <a:xfrm>
          <a:off x="7077075" y="9134475"/>
          <a:ext cx="2571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247650</xdr:colOff>
      <xdr:row>25</xdr:row>
      <xdr:rowOff>409575</xdr:rowOff>
    </xdr:from>
    <xdr:to>
      <xdr:col>17</xdr:col>
      <xdr:colOff>114300</xdr:colOff>
      <xdr:row>25</xdr:row>
      <xdr:rowOff>790575</xdr:rowOff>
    </xdr:to>
    <xdr:sp>
      <xdr:nvSpPr>
        <xdr:cNvPr id="19" name="TextBox 3"/>
        <xdr:cNvSpPr txBox="1">
          <a:spLocks noChangeArrowheads="1"/>
        </xdr:cNvSpPr>
      </xdr:nvSpPr>
      <xdr:spPr>
        <a:xfrm>
          <a:off x="4562475" y="9401175"/>
          <a:ext cx="32194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ฉบับทบทวน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หน้าที่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49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ลำดับที่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</a:t>
          </a:r>
        </a:p>
      </xdr:txBody>
    </xdr:sp>
    <xdr:clientData/>
  </xdr:twoCellAnchor>
  <xdr:twoCellAnchor>
    <xdr:from>
      <xdr:col>16</xdr:col>
      <xdr:colOff>9525</xdr:colOff>
      <xdr:row>26</xdr:row>
      <xdr:rowOff>152400</xdr:rowOff>
    </xdr:from>
    <xdr:to>
      <xdr:col>16</xdr:col>
      <xdr:colOff>266700</xdr:colOff>
      <xdr:row>26</xdr:row>
      <xdr:rowOff>152400</xdr:rowOff>
    </xdr:to>
    <xdr:sp>
      <xdr:nvSpPr>
        <xdr:cNvPr id="20" name="ลูกศรเชื่อมต่อแบบตรง 42"/>
        <xdr:cNvSpPr>
          <a:spLocks/>
        </xdr:cNvSpPr>
      </xdr:nvSpPr>
      <xdr:spPr>
        <a:xfrm>
          <a:off x="7372350" y="10277475"/>
          <a:ext cx="2571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247650</xdr:colOff>
      <xdr:row>26</xdr:row>
      <xdr:rowOff>409575</xdr:rowOff>
    </xdr:from>
    <xdr:to>
      <xdr:col>17</xdr:col>
      <xdr:colOff>114300</xdr:colOff>
      <xdr:row>26</xdr:row>
      <xdr:rowOff>790575</xdr:rowOff>
    </xdr:to>
    <xdr:sp>
      <xdr:nvSpPr>
        <xdr:cNvPr id="21" name="TextBox 3"/>
        <xdr:cNvSpPr txBox="1">
          <a:spLocks noChangeArrowheads="1"/>
        </xdr:cNvSpPr>
      </xdr:nvSpPr>
      <xdr:spPr>
        <a:xfrm>
          <a:off x="4562475" y="10534650"/>
          <a:ext cx="32194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ฉบับทบทวน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หน้าที่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49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ลำดับที่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10</xdr:row>
      <xdr:rowOff>323850</xdr:rowOff>
    </xdr:from>
    <xdr:to>
      <xdr:col>17</xdr:col>
      <xdr:colOff>85725</xdr:colOff>
      <xdr:row>10</xdr:row>
      <xdr:rowOff>638175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14875" y="2638425"/>
          <a:ext cx="3219450" cy="314325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ฉบับทบทวน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หน้าที่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51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ลำดับที่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3</a:t>
          </a:r>
        </a:p>
      </xdr:txBody>
    </xdr:sp>
    <xdr:clientData/>
  </xdr:twoCellAnchor>
  <xdr:twoCellAnchor>
    <xdr:from>
      <xdr:col>6</xdr:col>
      <xdr:colOff>209550</xdr:colOff>
      <xdr:row>11</xdr:row>
      <xdr:rowOff>219075</xdr:rowOff>
    </xdr:from>
    <xdr:to>
      <xdr:col>17</xdr:col>
      <xdr:colOff>76200</xdr:colOff>
      <xdr:row>11</xdr:row>
      <xdr:rowOff>533400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05350" y="3448050"/>
          <a:ext cx="3219450" cy="314325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ฉบับทบทวน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หน้าที่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51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ลำดับที่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4</a:t>
          </a:r>
        </a:p>
      </xdr:txBody>
    </xdr:sp>
    <xdr:clientData/>
  </xdr:twoCellAnchor>
  <xdr:twoCellAnchor>
    <xdr:from>
      <xdr:col>13</xdr:col>
      <xdr:colOff>28575</xdr:colOff>
      <xdr:row>11</xdr:row>
      <xdr:rowOff>76200</xdr:rowOff>
    </xdr:from>
    <xdr:to>
      <xdr:col>14</xdr:col>
      <xdr:colOff>247650</xdr:colOff>
      <xdr:row>11</xdr:row>
      <xdr:rowOff>76200</xdr:rowOff>
    </xdr:to>
    <xdr:sp>
      <xdr:nvSpPr>
        <xdr:cNvPr id="3" name="ลูกศรเชื่อมต่อแบบตรง 3"/>
        <xdr:cNvSpPr>
          <a:spLocks/>
        </xdr:cNvSpPr>
      </xdr:nvSpPr>
      <xdr:spPr>
        <a:xfrm>
          <a:off x="6657975" y="3305175"/>
          <a:ext cx="5238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10</xdr:row>
      <xdr:rowOff>142875</xdr:rowOff>
    </xdr:from>
    <xdr:to>
      <xdr:col>7</xdr:col>
      <xdr:colOff>276225</xdr:colOff>
      <xdr:row>10</xdr:row>
      <xdr:rowOff>142875</xdr:rowOff>
    </xdr:to>
    <xdr:sp>
      <xdr:nvSpPr>
        <xdr:cNvPr id="4" name="ลูกศรเชื่อมต่อแบบตรง 4"/>
        <xdr:cNvSpPr>
          <a:spLocks/>
        </xdr:cNvSpPr>
      </xdr:nvSpPr>
      <xdr:spPr>
        <a:xfrm>
          <a:off x="4829175" y="2457450"/>
          <a:ext cx="2476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12</xdr:row>
      <xdr:rowOff>266700</xdr:rowOff>
    </xdr:from>
    <xdr:to>
      <xdr:col>17</xdr:col>
      <xdr:colOff>76200</xdr:colOff>
      <xdr:row>12</xdr:row>
      <xdr:rowOff>600075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705350" y="4133850"/>
          <a:ext cx="3219450" cy="333375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ฉบับทบทวน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หน้าที่ ๕๑ ลำดับที่ ๒</a:t>
          </a:r>
        </a:p>
      </xdr:txBody>
    </xdr:sp>
    <xdr:clientData/>
  </xdr:twoCellAnchor>
  <xdr:twoCellAnchor>
    <xdr:from>
      <xdr:col>15</xdr:col>
      <xdr:colOff>38100</xdr:colOff>
      <xdr:row>12</xdr:row>
      <xdr:rowOff>104775</xdr:rowOff>
    </xdr:from>
    <xdr:to>
      <xdr:col>17</xdr:col>
      <xdr:colOff>190500</xdr:colOff>
      <xdr:row>12</xdr:row>
      <xdr:rowOff>104775</xdr:rowOff>
    </xdr:to>
    <xdr:sp>
      <xdr:nvSpPr>
        <xdr:cNvPr id="6" name="ลูกศรเชื่อมต่อแบบตรง 6"/>
        <xdr:cNvSpPr>
          <a:spLocks/>
        </xdr:cNvSpPr>
      </xdr:nvSpPr>
      <xdr:spPr>
        <a:xfrm>
          <a:off x="7277100" y="3971925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10</xdr:row>
      <xdr:rowOff>323850</xdr:rowOff>
    </xdr:from>
    <xdr:to>
      <xdr:col>17</xdr:col>
      <xdr:colOff>85725</xdr:colOff>
      <xdr:row>10</xdr:row>
      <xdr:rowOff>685800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886325" y="2638425"/>
          <a:ext cx="3219450" cy="361950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ฉบับทบทวน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หน้าที่ ๖๖ ลำดับที่ ๑</a:t>
          </a:r>
        </a:p>
      </xdr:txBody>
    </xdr:sp>
    <xdr:clientData/>
  </xdr:twoCellAnchor>
  <xdr:twoCellAnchor>
    <xdr:from>
      <xdr:col>6</xdr:col>
      <xdr:colOff>209550</xdr:colOff>
      <xdr:row>11</xdr:row>
      <xdr:rowOff>209550</xdr:rowOff>
    </xdr:from>
    <xdr:to>
      <xdr:col>17</xdr:col>
      <xdr:colOff>76200</xdr:colOff>
      <xdr:row>11</xdr:row>
      <xdr:rowOff>590550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876800" y="3609975"/>
          <a:ext cx="32194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ฉบับทบทวน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หน้าที่ ๕๓ ลำดับที่ ๑</a:t>
          </a:r>
        </a:p>
      </xdr:txBody>
    </xdr:sp>
    <xdr:clientData/>
  </xdr:twoCellAnchor>
  <xdr:twoCellAnchor>
    <xdr:from>
      <xdr:col>9</xdr:col>
      <xdr:colOff>66675</xdr:colOff>
      <xdr:row>11</xdr:row>
      <xdr:rowOff>114300</xdr:rowOff>
    </xdr:from>
    <xdr:to>
      <xdr:col>11</xdr:col>
      <xdr:colOff>219075</xdr:colOff>
      <xdr:row>11</xdr:row>
      <xdr:rowOff>114300</xdr:rowOff>
    </xdr:to>
    <xdr:sp>
      <xdr:nvSpPr>
        <xdr:cNvPr id="3" name="ลูกศรเชื่อมต่อแบบตรง 3"/>
        <xdr:cNvSpPr>
          <a:spLocks/>
        </xdr:cNvSpPr>
      </xdr:nvSpPr>
      <xdr:spPr>
        <a:xfrm>
          <a:off x="5648325" y="3514725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10</xdr:row>
      <xdr:rowOff>123825</xdr:rowOff>
    </xdr:from>
    <xdr:to>
      <xdr:col>14</xdr:col>
      <xdr:colOff>257175</xdr:colOff>
      <xdr:row>10</xdr:row>
      <xdr:rowOff>142875</xdr:rowOff>
    </xdr:to>
    <xdr:sp>
      <xdr:nvSpPr>
        <xdr:cNvPr id="4" name="ลูกศรเชื่อมต่อแบบตรง 4"/>
        <xdr:cNvSpPr>
          <a:spLocks/>
        </xdr:cNvSpPr>
      </xdr:nvSpPr>
      <xdr:spPr>
        <a:xfrm>
          <a:off x="5324475" y="2438400"/>
          <a:ext cx="2038350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219075</xdr:colOff>
      <xdr:row>12</xdr:row>
      <xdr:rowOff>228600</xdr:rowOff>
    </xdr:from>
    <xdr:to>
      <xdr:col>17</xdr:col>
      <xdr:colOff>85725</xdr:colOff>
      <xdr:row>12</xdr:row>
      <xdr:rowOff>571500</xdr:rowOff>
    </xdr:to>
    <xdr:sp>
      <xdr:nvSpPr>
        <xdr:cNvPr id="5" name="TextBox 18"/>
        <xdr:cNvSpPr txBox="1">
          <a:spLocks noChangeArrowheads="1"/>
        </xdr:cNvSpPr>
      </xdr:nvSpPr>
      <xdr:spPr>
        <a:xfrm>
          <a:off x="4886325" y="4257675"/>
          <a:ext cx="3219450" cy="342900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ฉบับทบทวน 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หน้าที่ ๕๓ ลำดับที่ ๒</a:t>
          </a:r>
        </a:p>
      </xdr:txBody>
    </xdr:sp>
    <xdr:clientData/>
  </xdr:twoCellAnchor>
  <xdr:twoCellAnchor>
    <xdr:from>
      <xdr:col>9</xdr:col>
      <xdr:colOff>38100</xdr:colOff>
      <xdr:row>12</xdr:row>
      <xdr:rowOff>104775</xdr:rowOff>
    </xdr:from>
    <xdr:to>
      <xdr:col>10</xdr:col>
      <xdr:colOff>266700</xdr:colOff>
      <xdr:row>12</xdr:row>
      <xdr:rowOff>114300</xdr:rowOff>
    </xdr:to>
    <xdr:sp>
      <xdr:nvSpPr>
        <xdr:cNvPr id="6" name="ลูกศรเชื่อมต่อแบบตรง 6"/>
        <xdr:cNvSpPr>
          <a:spLocks/>
        </xdr:cNvSpPr>
      </xdr:nvSpPr>
      <xdr:spPr>
        <a:xfrm flipV="1">
          <a:off x="5619750" y="4133850"/>
          <a:ext cx="5334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219075</xdr:colOff>
      <xdr:row>21</xdr:row>
      <xdr:rowOff>323850</xdr:rowOff>
    </xdr:from>
    <xdr:to>
      <xdr:col>17</xdr:col>
      <xdr:colOff>85725</xdr:colOff>
      <xdr:row>21</xdr:row>
      <xdr:rowOff>685800</xdr:rowOff>
    </xdr:to>
    <xdr:sp>
      <xdr:nvSpPr>
        <xdr:cNvPr id="7" name="TextBox 2"/>
        <xdr:cNvSpPr txBox="1">
          <a:spLocks noChangeArrowheads="1"/>
        </xdr:cNvSpPr>
      </xdr:nvSpPr>
      <xdr:spPr>
        <a:xfrm>
          <a:off x="4886325" y="7258050"/>
          <a:ext cx="3219450" cy="361950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ฉบับทบทวน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หน้าที่ ๖๖ ลำดับที่ ๒</a:t>
          </a:r>
        </a:p>
      </xdr:txBody>
    </xdr:sp>
    <xdr:clientData/>
  </xdr:twoCellAnchor>
  <xdr:twoCellAnchor>
    <xdr:from>
      <xdr:col>8</xdr:col>
      <xdr:colOff>57150</xdr:colOff>
      <xdr:row>21</xdr:row>
      <xdr:rowOff>123825</xdr:rowOff>
    </xdr:from>
    <xdr:to>
      <xdr:col>14</xdr:col>
      <xdr:colOff>257175</xdr:colOff>
      <xdr:row>21</xdr:row>
      <xdr:rowOff>133350</xdr:rowOff>
    </xdr:to>
    <xdr:sp>
      <xdr:nvSpPr>
        <xdr:cNvPr id="8" name="ลูกศรเชื่อมต่อแบบตรง 10"/>
        <xdr:cNvSpPr>
          <a:spLocks/>
        </xdr:cNvSpPr>
      </xdr:nvSpPr>
      <xdr:spPr>
        <a:xfrm flipV="1">
          <a:off x="5334000" y="7058025"/>
          <a:ext cx="20288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10</xdr:row>
      <xdr:rowOff>323850</xdr:rowOff>
    </xdr:from>
    <xdr:to>
      <xdr:col>17</xdr:col>
      <xdr:colOff>85725</xdr:colOff>
      <xdr:row>10</xdr:row>
      <xdr:rowOff>685800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800600" y="2638425"/>
          <a:ext cx="3219450" cy="361950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ฉบับทบทวน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หน้าที่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5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๖ ลำดับที่ ๑</a:t>
          </a:r>
        </a:p>
      </xdr:txBody>
    </xdr:sp>
    <xdr:clientData/>
  </xdr:twoCellAnchor>
  <xdr:twoCellAnchor>
    <xdr:from>
      <xdr:col>10</xdr:col>
      <xdr:colOff>28575</xdr:colOff>
      <xdr:row>10</xdr:row>
      <xdr:rowOff>133350</xdr:rowOff>
    </xdr:from>
    <xdr:to>
      <xdr:col>12</xdr:col>
      <xdr:colOff>180975</xdr:colOff>
      <xdr:row>10</xdr:row>
      <xdr:rowOff>142875</xdr:rowOff>
    </xdr:to>
    <xdr:sp>
      <xdr:nvSpPr>
        <xdr:cNvPr id="2" name="ลูกศรเชื่อมต่อแบบตรง 4"/>
        <xdr:cNvSpPr>
          <a:spLocks/>
        </xdr:cNvSpPr>
      </xdr:nvSpPr>
      <xdr:spPr>
        <a:xfrm>
          <a:off x="5829300" y="2447925"/>
          <a:ext cx="7620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12</xdr:row>
      <xdr:rowOff>95250</xdr:rowOff>
    </xdr:from>
    <xdr:to>
      <xdr:col>11</xdr:col>
      <xdr:colOff>219075</xdr:colOff>
      <xdr:row>12</xdr:row>
      <xdr:rowOff>95250</xdr:rowOff>
    </xdr:to>
    <xdr:sp>
      <xdr:nvSpPr>
        <xdr:cNvPr id="1" name="ลูกศรเชื่อมต่อแบบตรง 3"/>
        <xdr:cNvSpPr>
          <a:spLocks/>
        </xdr:cNvSpPr>
      </xdr:nvSpPr>
      <xdr:spPr>
        <a:xfrm>
          <a:off x="5495925" y="3933825"/>
          <a:ext cx="7620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10</xdr:row>
      <xdr:rowOff>114300</xdr:rowOff>
    </xdr:from>
    <xdr:to>
      <xdr:col>9</xdr:col>
      <xdr:colOff>238125</xdr:colOff>
      <xdr:row>10</xdr:row>
      <xdr:rowOff>114300</xdr:rowOff>
    </xdr:to>
    <xdr:sp>
      <xdr:nvSpPr>
        <xdr:cNvPr id="2" name="ลูกศรเชื่อมต่อแบบตรง 6"/>
        <xdr:cNvSpPr>
          <a:spLocks/>
        </xdr:cNvSpPr>
      </xdr:nvSpPr>
      <xdr:spPr>
        <a:xfrm>
          <a:off x="5153025" y="24860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228600</xdr:colOff>
      <xdr:row>10</xdr:row>
      <xdr:rowOff>333375</xdr:rowOff>
    </xdr:from>
    <xdr:to>
      <xdr:col>17</xdr:col>
      <xdr:colOff>95250</xdr:colOff>
      <xdr:row>10</xdr:row>
      <xdr:rowOff>657225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4743450" y="2705100"/>
          <a:ext cx="3219450" cy="323850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ฉบับทบทวน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หน้าที่ ๕๙ ลำดับที่ ๒</a:t>
          </a:r>
        </a:p>
      </xdr:txBody>
    </xdr:sp>
    <xdr:clientData/>
  </xdr:twoCellAnchor>
  <xdr:twoCellAnchor>
    <xdr:from>
      <xdr:col>6</xdr:col>
      <xdr:colOff>209550</xdr:colOff>
      <xdr:row>12</xdr:row>
      <xdr:rowOff>266700</xdr:rowOff>
    </xdr:from>
    <xdr:to>
      <xdr:col>17</xdr:col>
      <xdr:colOff>76200</xdr:colOff>
      <xdr:row>12</xdr:row>
      <xdr:rowOff>447675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4724400" y="4105275"/>
          <a:ext cx="3219450" cy="180975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หน้าที่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88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ลำดับที่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</a:t>
          </a:r>
        </a:p>
      </xdr:txBody>
    </xdr:sp>
    <xdr:clientData/>
  </xdr:twoCellAnchor>
  <xdr:twoCellAnchor>
    <xdr:from>
      <xdr:col>6</xdr:col>
      <xdr:colOff>95250</xdr:colOff>
      <xdr:row>25</xdr:row>
      <xdr:rowOff>180975</xdr:rowOff>
    </xdr:from>
    <xdr:to>
      <xdr:col>8</xdr:col>
      <xdr:colOff>190500</xdr:colOff>
      <xdr:row>25</xdr:row>
      <xdr:rowOff>180975</xdr:rowOff>
    </xdr:to>
    <xdr:sp>
      <xdr:nvSpPr>
        <xdr:cNvPr id="5" name="ลูกศรเชื่อมต่อแบบตรง 10"/>
        <xdr:cNvSpPr>
          <a:spLocks/>
        </xdr:cNvSpPr>
      </xdr:nvSpPr>
      <xdr:spPr>
        <a:xfrm flipV="1">
          <a:off x="4610100" y="7839075"/>
          <a:ext cx="7048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228600</xdr:colOff>
      <xdr:row>25</xdr:row>
      <xdr:rowOff>352425</xdr:rowOff>
    </xdr:from>
    <xdr:to>
      <xdr:col>17</xdr:col>
      <xdr:colOff>95250</xdr:colOff>
      <xdr:row>25</xdr:row>
      <xdr:rowOff>781050</xdr:rowOff>
    </xdr:to>
    <xdr:sp>
      <xdr:nvSpPr>
        <xdr:cNvPr id="6" name="TextBox 16"/>
        <xdr:cNvSpPr txBox="1">
          <a:spLocks noChangeArrowheads="1"/>
        </xdr:cNvSpPr>
      </xdr:nvSpPr>
      <xdr:spPr>
        <a:xfrm>
          <a:off x="4743450" y="8010525"/>
          <a:ext cx="3219450" cy="428625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ฉบับทบทวน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หน้าที่ ๕๘ ลำดับที่ ๒</a:t>
          </a:r>
        </a:p>
      </xdr:txBody>
    </xdr:sp>
    <xdr:clientData/>
  </xdr:twoCellAnchor>
  <xdr:twoCellAnchor>
    <xdr:from>
      <xdr:col>12</xdr:col>
      <xdr:colOff>38100</xdr:colOff>
      <xdr:row>10</xdr:row>
      <xdr:rowOff>114300</xdr:rowOff>
    </xdr:from>
    <xdr:to>
      <xdr:col>12</xdr:col>
      <xdr:colOff>266700</xdr:colOff>
      <xdr:row>10</xdr:row>
      <xdr:rowOff>123825</xdr:rowOff>
    </xdr:to>
    <xdr:sp>
      <xdr:nvSpPr>
        <xdr:cNvPr id="7" name="ลูกศรเชื่อมต่อแบบตรง 11"/>
        <xdr:cNvSpPr>
          <a:spLocks/>
        </xdr:cNvSpPr>
      </xdr:nvSpPr>
      <xdr:spPr>
        <a:xfrm flipV="1">
          <a:off x="6381750" y="2486025"/>
          <a:ext cx="2190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219075</xdr:colOff>
      <xdr:row>11</xdr:row>
      <xdr:rowOff>285750</xdr:rowOff>
    </xdr:from>
    <xdr:to>
      <xdr:col>17</xdr:col>
      <xdr:colOff>95250</xdr:colOff>
      <xdr:row>11</xdr:row>
      <xdr:rowOff>609600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733925" y="3390900"/>
          <a:ext cx="3228975" cy="323850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ฉบับทบทวน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หน้าที่ ๕๙ ลำดับที่ ๒</a:t>
          </a:r>
        </a:p>
      </xdr:txBody>
    </xdr:sp>
    <xdr:clientData/>
  </xdr:twoCellAnchor>
  <xdr:twoCellAnchor>
    <xdr:from>
      <xdr:col>11</xdr:col>
      <xdr:colOff>38100</xdr:colOff>
      <xdr:row>11</xdr:row>
      <xdr:rowOff>95250</xdr:rowOff>
    </xdr:from>
    <xdr:to>
      <xdr:col>12</xdr:col>
      <xdr:colOff>247650</xdr:colOff>
      <xdr:row>11</xdr:row>
      <xdr:rowOff>95250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6076950" y="32004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24</xdr:row>
      <xdr:rowOff>142875</xdr:rowOff>
    </xdr:from>
    <xdr:to>
      <xdr:col>11</xdr:col>
      <xdr:colOff>161925</xdr:colOff>
      <xdr:row>24</xdr:row>
      <xdr:rowOff>142875</xdr:rowOff>
    </xdr:to>
    <xdr:sp>
      <xdr:nvSpPr>
        <xdr:cNvPr id="10" name="ลูกศรเชื่อมต่อแบบตรง 12"/>
        <xdr:cNvSpPr>
          <a:spLocks/>
        </xdr:cNvSpPr>
      </xdr:nvSpPr>
      <xdr:spPr>
        <a:xfrm flipV="1">
          <a:off x="5495925" y="7162800"/>
          <a:ext cx="7048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228600</xdr:colOff>
      <xdr:row>24</xdr:row>
      <xdr:rowOff>352425</xdr:rowOff>
    </xdr:from>
    <xdr:to>
      <xdr:col>17</xdr:col>
      <xdr:colOff>95250</xdr:colOff>
      <xdr:row>24</xdr:row>
      <xdr:rowOff>638175</xdr:rowOff>
    </xdr:to>
    <xdr:sp>
      <xdr:nvSpPr>
        <xdr:cNvPr id="11" name="TextBox 16"/>
        <xdr:cNvSpPr txBox="1">
          <a:spLocks noChangeArrowheads="1"/>
        </xdr:cNvSpPr>
      </xdr:nvSpPr>
      <xdr:spPr>
        <a:xfrm>
          <a:off x="4743450" y="7372350"/>
          <a:ext cx="3219450" cy="285750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ฉบับทบทวน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หน้าที่ ๕๘ ลำดับที่ ๒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11</xdr:row>
      <xdr:rowOff>114300</xdr:rowOff>
    </xdr:from>
    <xdr:to>
      <xdr:col>10</xdr:col>
      <xdr:colOff>247650</xdr:colOff>
      <xdr:row>11</xdr:row>
      <xdr:rowOff>114300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5219700" y="3448050"/>
          <a:ext cx="828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228600</xdr:colOff>
      <xdr:row>10</xdr:row>
      <xdr:rowOff>361950</xdr:rowOff>
    </xdr:from>
    <xdr:to>
      <xdr:col>17</xdr:col>
      <xdr:colOff>95250</xdr:colOff>
      <xdr:row>10</xdr:row>
      <xdr:rowOff>742950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810125" y="2733675"/>
          <a:ext cx="32194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ฉบับทบทวน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หน้าที่ ๖๒ ลำดับที่ ๓</a:t>
          </a:r>
        </a:p>
      </xdr:txBody>
    </xdr:sp>
    <xdr:clientData/>
  </xdr:twoCellAnchor>
  <xdr:twoCellAnchor>
    <xdr:from>
      <xdr:col>6</xdr:col>
      <xdr:colOff>209550</xdr:colOff>
      <xdr:row>11</xdr:row>
      <xdr:rowOff>409575</xdr:rowOff>
    </xdr:from>
    <xdr:to>
      <xdr:col>17</xdr:col>
      <xdr:colOff>76200</xdr:colOff>
      <xdr:row>11</xdr:row>
      <xdr:rowOff>838200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4791075" y="3743325"/>
          <a:ext cx="3219450" cy="428625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ฉบับทบทวน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หน้าที่ ๖๓ ลำดับที่ ๕</a:t>
          </a:r>
        </a:p>
      </xdr:txBody>
    </xdr:sp>
    <xdr:clientData/>
  </xdr:twoCellAnchor>
  <xdr:twoCellAnchor>
    <xdr:from>
      <xdr:col>6</xdr:col>
      <xdr:colOff>66675</xdr:colOff>
      <xdr:row>23</xdr:row>
      <xdr:rowOff>133350</xdr:rowOff>
    </xdr:from>
    <xdr:to>
      <xdr:col>17</xdr:col>
      <xdr:colOff>219075</xdr:colOff>
      <xdr:row>23</xdr:row>
      <xdr:rowOff>161925</xdr:rowOff>
    </xdr:to>
    <xdr:sp>
      <xdr:nvSpPr>
        <xdr:cNvPr id="4" name="ลูกศรเชื่อมต่อแบบตรง 5"/>
        <xdr:cNvSpPr>
          <a:spLocks/>
        </xdr:cNvSpPr>
      </xdr:nvSpPr>
      <xdr:spPr>
        <a:xfrm flipV="1">
          <a:off x="4648200" y="6896100"/>
          <a:ext cx="3505200" cy="285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228600</xdr:colOff>
      <xdr:row>23</xdr:row>
      <xdr:rowOff>314325</xdr:rowOff>
    </xdr:from>
    <xdr:to>
      <xdr:col>17</xdr:col>
      <xdr:colOff>95250</xdr:colOff>
      <xdr:row>23</xdr:row>
      <xdr:rowOff>733425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4810125" y="7077075"/>
          <a:ext cx="3219450" cy="419100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ฉบับทบทวน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หน้าที่ ๖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ลำดับที่ ๑</a:t>
          </a:r>
        </a:p>
      </xdr:txBody>
    </xdr:sp>
    <xdr:clientData/>
  </xdr:twoCellAnchor>
  <xdr:twoCellAnchor>
    <xdr:from>
      <xdr:col>8</xdr:col>
      <xdr:colOff>47625</xdr:colOff>
      <xdr:row>10</xdr:row>
      <xdr:rowOff>114300</xdr:rowOff>
    </xdr:from>
    <xdr:to>
      <xdr:col>10</xdr:col>
      <xdr:colOff>238125</xdr:colOff>
      <xdr:row>10</xdr:row>
      <xdr:rowOff>123825</xdr:rowOff>
    </xdr:to>
    <xdr:sp>
      <xdr:nvSpPr>
        <xdr:cNvPr id="6" name="ลูกศรเชื่อมต่อแบบตรง 9"/>
        <xdr:cNvSpPr>
          <a:spLocks/>
        </xdr:cNvSpPr>
      </xdr:nvSpPr>
      <xdr:spPr>
        <a:xfrm flipV="1">
          <a:off x="5238750" y="2486025"/>
          <a:ext cx="8001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28575</xdr:colOff>
      <xdr:row>24</xdr:row>
      <xdr:rowOff>133350</xdr:rowOff>
    </xdr:from>
    <xdr:to>
      <xdr:col>16</xdr:col>
      <xdr:colOff>247650</xdr:colOff>
      <xdr:row>24</xdr:row>
      <xdr:rowOff>133350</xdr:rowOff>
    </xdr:to>
    <xdr:sp>
      <xdr:nvSpPr>
        <xdr:cNvPr id="7" name="ลูกศรเชื่อมต่อแบบตรง 8"/>
        <xdr:cNvSpPr>
          <a:spLocks/>
        </xdr:cNvSpPr>
      </xdr:nvSpPr>
      <xdr:spPr>
        <a:xfrm>
          <a:off x="6438900" y="7762875"/>
          <a:ext cx="14382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228600</xdr:colOff>
      <xdr:row>24</xdr:row>
      <xdr:rowOff>228600</xdr:rowOff>
    </xdr:from>
    <xdr:to>
      <xdr:col>17</xdr:col>
      <xdr:colOff>95250</xdr:colOff>
      <xdr:row>24</xdr:row>
      <xdr:rowOff>695325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4810125" y="7858125"/>
          <a:ext cx="3219450" cy="466725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ฉบับทบทวน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หน้าที่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92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ลำดับที่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7</a:t>
          </a:r>
        </a:p>
      </xdr:txBody>
    </xdr:sp>
    <xdr:clientData/>
  </xdr:twoCellAnchor>
  <xdr:twoCellAnchor>
    <xdr:from>
      <xdr:col>12</xdr:col>
      <xdr:colOff>76200</xdr:colOff>
      <xdr:row>25</xdr:row>
      <xdr:rowOff>114300</xdr:rowOff>
    </xdr:from>
    <xdr:to>
      <xdr:col>17</xdr:col>
      <xdr:colOff>247650</xdr:colOff>
      <xdr:row>25</xdr:row>
      <xdr:rowOff>123825</xdr:rowOff>
    </xdr:to>
    <xdr:sp>
      <xdr:nvSpPr>
        <xdr:cNvPr id="9" name="ลูกศรเชื่อมต่อแบบตรง 11"/>
        <xdr:cNvSpPr>
          <a:spLocks/>
        </xdr:cNvSpPr>
      </xdr:nvSpPr>
      <xdr:spPr>
        <a:xfrm>
          <a:off x="6486525" y="9934575"/>
          <a:ext cx="16954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228600</xdr:colOff>
      <xdr:row>25</xdr:row>
      <xdr:rowOff>228600</xdr:rowOff>
    </xdr:from>
    <xdr:to>
      <xdr:col>17</xdr:col>
      <xdr:colOff>95250</xdr:colOff>
      <xdr:row>25</xdr:row>
      <xdr:rowOff>695325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4810125" y="10048875"/>
          <a:ext cx="3219450" cy="466725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ฉบับทบทวน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หน้าที่ ๖๓ ลำดับที่ ๗</a:t>
          </a:r>
        </a:p>
      </xdr:txBody>
    </xdr:sp>
    <xdr:clientData/>
  </xdr:twoCellAnchor>
  <xdr:twoCellAnchor>
    <xdr:from>
      <xdr:col>6</xdr:col>
      <xdr:colOff>28575</xdr:colOff>
      <xdr:row>34</xdr:row>
      <xdr:rowOff>142875</xdr:rowOff>
    </xdr:from>
    <xdr:to>
      <xdr:col>17</xdr:col>
      <xdr:colOff>266700</xdr:colOff>
      <xdr:row>34</xdr:row>
      <xdr:rowOff>142875</xdr:rowOff>
    </xdr:to>
    <xdr:sp>
      <xdr:nvSpPr>
        <xdr:cNvPr id="11" name="ลูกศรเชื่อมต่อแบบตรง 24"/>
        <xdr:cNvSpPr>
          <a:spLocks/>
        </xdr:cNvSpPr>
      </xdr:nvSpPr>
      <xdr:spPr>
        <a:xfrm>
          <a:off x="4610100" y="12934950"/>
          <a:ext cx="35909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228600</xdr:colOff>
      <xdr:row>34</xdr:row>
      <xdr:rowOff>381000</xdr:rowOff>
    </xdr:from>
    <xdr:to>
      <xdr:col>17</xdr:col>
      <xdr:colOff>95250</xdr:colOff>
      <xdr:row>34</xdr:row>
      <xdr:rowOff>781050</xdr:rowOff>
    </xdr:to>
    <xdr:sp>
      <xdr:nvSpPr>
        <xdr:cNvPr id="12" name="TextBox 25"/>
        <xdr:cNvSpPr txBox="1">
          <a:spLocks noChangeArrowheads="1"/>
        </xdr:cNvSpPr>
      </xdr:nvSpPr>
      <xdr:spPr>
        <a:xfrm>
          <a:off x="4810125" y="13173075"/>
          <a:ext cx="3219450" cy="400050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ฉบับทบทวน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หน้าที่ ๖๒ ลำดับที่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4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12</xdr:row>
      <xdr:rowOff>333375</xdr:rowOff>
    </xdr:from>
    <xdr:to>
      <xdr:col>17</xdr:col>
      <xdr:colOff>95250</xdr:colOff>
      <xdr:row>12</xdr:row>
      <xdr:rowOff>695325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00" y="4333875"/>
          <a:ext cx="3219450" cy="361950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ฉบับทบทวน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หน้าที่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64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ลำดับที่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</a:t>
          </a:r>
        </a:p>
      </xdr:txBody>
    </xdr:sp>
    <xdr:clientData/>
  </xdr:twoCellAnchor>
  <xdr:twoCellAnchor>
    <xdr:from>
      <xdr:col>13</xdr:col>
      <xdr:colOff>95250</xdr:colOff>
      <xdr:row>12</xdr:row>
      <xdr:rowOff>133350</xdr:rowOff>
    </xdr:from>
    <xdr:to>
      <xdr:col>14</xdr:col>
      <xdr:colOff>219075</xdr:colOff>
      <xdr:row>12</xdr:row>
      <xdr:rowOff>133350</xdr:rowOff>
    </xdr:to>
    <xdr:sp>
      <xdr:nvSpPr>
        <xdr:cNvPr id="2" name="ลูกศรเชื่อมต่อแบบตรง 7"/>
        <xdr:cNvSpPr>
          <a:spLocks/>
        </xdr:cNvSpPr>
      </xdr:nvSpPr>
      <xdr:spPr>
        <a:xfrm>
          <a:off x="6762750" y="4133850"/>
          <a:ext cx="4286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10</xdr:row>
      <xdr:rowOff>114300</xdr:rowOff>
    </xdr:from>
    <xdr:to>
      <xdr:col>17</xdr:col>
      <xdr:colOff>257175</xdr:colOff>
      <xdr:row>10</xdr:row>
      <xdr:rowOff>114300</xdr:rowOff>
    </xdr:to>
    <xdr:sp>
      <xdr:nvSpPr>
        <xdr:cNvPr id="3" name="ลูกศรเชื่อมต่อแบบตรง 3"/>
        <xdr:cNvSpPr>
          <a:spLocks/>
        </xdr:cNvSpPr>
      </xdr:nvSpPr>
      <xdr:spPr>
        <a:xfrm flipV="1">
          <a:off x="4581525" y="2428875"/>
          <a:ext cx="3562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10</xdr:row>
      <xdr:rowOff>266700</xdr:rowOff>
    </xdr:from>
    <xdr:to>
      <xdr:col>17</xdr:col>
      <xdr:colOff>66675</xdr:colOff>
      <xdr:row>10</xdr:row>
      <xdr:rowOff>619125</xdr:rowOff>
    </xdr:to>
    <xdr:sp>
      <xdr:nvSpPr>
        <xdr:cNvPr id="4" name="TextBox 2"/>
        <xdr:cNvSpPr txBox="1">
          <a:spLocks noChangeArrowheads="1"/>
        </xdr:cNvSpPr>
      </xdr:nvSpPr>
      <xdr:spPr>
        <a:xfrm>
          <a:off x="4743450" y="2581275"/>
          <a:ext cx="3209925" cy="352425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ฉบับทบทวน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หน้าที่ ๖๕ ลำดับที่ ๔</a:t>
          </a:r>
        </a:p>
      </xdr:txBody>
    </xdr:sp>
    <xdr:clientData/>
  </xdr:twoCellAnchor>
  <xdr:twoCellAnchor>
    <xdr:from>
      <xdr:col>12</xdr:col>
      <xdr:colOff>19050</xdr:colOff>
      <xdr:row>11</xdr:row>
      <xdr:rowOff>152400</xdr:rowOff>
    </xdr:from>
    <xdr:to>
      <xdr:col>12</xdr:col>
      <xdr:colOff>276225</xdr:colOff>
      <xdr:row>11</xdr:row>
      <xdr:rowOff>152400</xdr:rowOff>
    </xdr:to>
    <xdr:sp>
      <xdr:nvSpPr>
        <xdr:cNvPr id="5" name="ลูกศรเชื่อมต่อแบบตรง 5"/>
        <xdr:cNvSpPr>
          <a:spLocks/>
        </xdr:cNvSpPr>
      </xdr:nvSpPr>
      <xdr:spPr>
        <a:xfrm flipV="1">
          <a:off x="6381750" y="3429000"/>
          <a:ext cx="2571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228600</xdr:colOff>
      <xdr:row>11</xdr:row>
      <xdr:rowOff>257175</xdr:rowOff>
    </xdr:from>
    <xdr:to>
      <xdr:col>17</xdr:col>
      <xdr:colOff>85725</xdr:colOff>
      <xdr:row>11</xdr:row>
      <xdr:rowOff>609600</xdr:rowOff>
    </xdr:to>
    <xdr:sp>
      <xdr:nvSpPr>
        <xdr:cNvPr id="6" name="TextBox 2"/>
        <xdr:cNvSpPr txBox="1">
          <a:spLocks noChangeArrowheads="1"/>
        </xdr:cNvSpPr>
      </xdr:nvSpPr>
      <xdr:spPr>
        <a:xfrm>
          <a:off x="4762500" y="3533775"/>
          <a:ext cx="3209925" cy="352425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ฉบับทบทวน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หน้าที่ ๖๕ ลำดับที่ ๕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12</xdr:row>
      <xdr:rowOff>323850</xdr:rowOff>
    </xdr:from>
    <xdr:to>
      <xdr:col>17</xdr:col>
      <xdr:colOff>200025</xdr:colOff>
      <xdr:row>12</xdr:row>
      <xdr:rowOff>723900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638675" y="4333875"/>
          <a:ext cx="3438525" cy="400050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ฉบับทบทวน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ครั้งที่ ๑/๒๕๖๖ หน้า ๘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3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ข้อ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11</a:t>
          </a:r>
        </a:p>
      </xdr:txBody>
    </xdr:sp>
    <xdr:clientData/>
  </xdr:twoCellAnchor>
  <xdr:twoCellAnchor>
    <xdr:from>
      <xdr:col>15</xdr:col>
      <xdr:colOff>38100</xdr:colOff>
      <xdr:row>12</xdr:row>
      <xdr:rowOff>152400</xdr:rowOff>
    </xdr:from>
    <xdr:to>
      <xdr:col>17</xdr:col>
      <xdr:colOff>152400</xdr:colOff>
      <xdr:row>12</xdr:row>
      <xdr:rowOff>161925</xdr:rowOff>
    </xdr:to>
    <xdr:sp>
      <xdr:nvSpPr>
        <xdr:cNvPr id="2" name="ลูกศรเชื่อมต่อแบบตรง 3"/>
        <xdr:cNvSpPr>
          <a:spLocks/>
        </xdr:cNvSpPr>
      </xdr:nvSpPr>
      <xdr:spPr>
        <a:xfrm flipV="1">
          <a:off x="7305675" y="4162425"/>
          <a:ext cx="7239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22</xdr:row>
      <xdr:rowOff>333375</xdr:rowOff>
    </xdr:from>
    <xdr:to>
      <xdr:col>17</xdr:col>
      <xdr:colOff>200025</xdr:colOff>
      <xdr:row>22</xdr:row>
      <xdr:rowOff>723900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4638675" y="7334250"/>
          <a:ext cx="3438525" cy="390525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แก้ไขคร้งที่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1/2566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(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13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ก.ค.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66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)</a:t>
          </a:r>
        </a:p>
      </xdr:txBody>
    </xdr:sp>
    <xdr:clientData/>
  </xdr:twoCellAnchor>
  <xdr:twoCellAnchor>
    <xdr:from>
      <xdr:col>15</xdr:col>
      <xdr:colOff>38100</xdr:colOff>
      <xdr:row>22</xdr:row>
      <xdr:rowOff>161925</xdr:rowOff>
    </xdr:from>
    <xdr:to>
      <xdr:col>17</xdr:col>
      <xdr:colOff>209550</xdr:colOff>
      <xdr:row>22</xdr:row>
      <xdr:rowOff>171450</xdr:rowOff>
    </xdr:to>
    <xdr:sp>
      <xdr:nvSpPr>
        <xdr:cNvPr id="4" name="ลูกศรเชื่อมต่อแบบตรง 5"/>
        <xdr:cNvSpPr>
          <a:spLocks/>
        </xdr:cNvSpPr>
      </xdr:nvSpPr>
      <xdr:spPr>
        <a:xfrm flipV="1">
          <a:off x="7305675" y="7162800"/>
          <a:ext cx="7810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10</xdr:row>
      <xdr:rowOff>323850</xdr:rowOff>
    </xdr:from>
    <xdr:to>
      <xdr:col>17</xdr:col>
      <xdr:colOff>200025</xdr:colOff>
      <xdr:row>10</xdr:row>
      <xdr:rowOff>723900</xdr:rowOff>
    </xdr:to>
    <xdr:sp>
      <xdr:nvSpPr>
        <xdr:cNvPr id="5" name="TextBox 1"/>
        <xdr:cNvSpPr txBox="1">
          <a:spLocks noChangeArrowheads="1"/>
        </xdr:cNvSpPr>
      </xdr:nvSpPr>
      <xdr:spPr>
        <a:xfrm>
          <a:off x="4638675" y="2638425"/>
          <a:ext cx="3438525" cy="400050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ฉบับทบทวน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ครั้งที่ ๑/๒๕๖๖ หน้า ๘๒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ข้อ ๑๐</a:t>
          </a:r>
        </a:p>
      </xdr:txBody>
    </xdr:sp>
    <xdr:clientData/>
  </xdr:twoCellAnchor>
  <xdr:twoCellAnchor>
    <xdr:from>
      <xdr:col>15</xdr:col>
      <xdr:colOff>38100</xdr:colOff>
      <xdr:row>10</xdr:row>
      <xdr:rowOff>152400</xdr:rowOff>
    </xdr:from>
    <xdr:to>
      <xdr:col>17</xdr:col>
      <xdr:colOff>152400</xdr:colOff>
      <xdr:row>10</xdr:row>
      <xdr:rowOff>161925</xdr:rowOff>
    </xdr:to>
    <xdr:sp>
      <xdr:nvSpPr>
        <xdr:cNvPr id="6" name="ลูกศรเชื่อมต่อแบบตรง 9"/>
        <xdr:cNvSpPr>
          <a:spLocks/>
        </xdr:cNvSpPr>
      </xdr:nvSpPr>
      <xdr:spPr>
        <a:xfrm flipV="1">
          <a:off x="7305675" y="2466975"/>
          <a:ext cx="7239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11</xdr:row>
      <xdr:rowOff>257175</xdr:rowOff>
    </xdr:from>
    <xdr:to>
      <xdr:col>17</xdr:col>
      <xdr:colOff>200025</xdr:colOff>
      <xdr:row>11</xdr:row>
      <xdr:rowOff>581025</xdr:rowOff>
    </xdr:to>
    <xdr:sp>
      <xdr:nvSpPr>
        <xdr:cNvPr id="7" name="TextBox 1"/>
        <xdr:cNvSpPr txBox="1">
          <a:spLocks noChangeArrowheads="1"/>
        </xdr:cNvSpPr>
      </xdr:nvSpPr>
      <xdr:spPr>
        <a:xfrm>
          <a:off x="4638675" y="3419475"/>
          <a:ext cx="3438525" cy="323850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เพิ่มเติม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ครั้งที่ ๑/๒๕๖๖ หน้า ๑๔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ข้อ ๑</a:t>
          </a:r>
        </a:p>
      </xdr:txBody>
    </xdr:sp>
    <xdr:clientData/>
  </xdr:twoCellAnchor>
  <xdr:twoCellAnchor>
    <xdr:from>
      <xdr:col>15</xdr:col>
      <xdr:colOff>38100</xdr:colOff>
      <xdr:row>11</xdr:row>
      <xdr:rowOff>123825</xdr:rowOff>
    </xdr:from>
    <xdr:to>
      <xdr:col>17</xdr:col>
      <xdr:colOff>152400</xdr:colOff>
      <xdr:row>11</xdr:row>
      <xdr:rowOff>133350</xdr:rowOff>
    </xdr:to>
    <xdr:sp>
      <xdr:nvSpPr>
        <xdr:cNvPr id="8" name="ลูกศรเชื่อมต่อแบบตรง 11"/>
        <xdr:cNvSpPr>
          <a:spLocks/>
        </xdr:cNvSpPr>
      </xdr:nvSpPr>
      <xdr:spPr>
        <a:xfrm flipV="1">
          <a:off x="7305675" y="3286125"/>
          <a:ext cx="7239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22</xdr:row>
      <xdr:rowOff>323850</xdr:rowOff>
    </xdr:from>
    <xdr:to>
      <xdr:col>17</xdr:col>
      <xdr:colOff>200025</xdr:colOff>
      <xdr:row>22</xdr:row>
      <xdr:rowOff>723900</xdr:rowOff>
    </xdr:to>
    <xdr:sp>
      <xdr:nvSpPr>
        <xdr:cNvPr id="9" name="TextBox 1"/>
        <xdr:cNvSpPr txBox="1">
          <a:spLocks noChangeArrowheads="1"/>
        </xdr:cNvSpPr>
      </xdr:nvSpPr>
      <xdr:spPr>
        <a:xfrm>
          <a:off x="4638675" y="7324725"/>
          <a:ext cx="3438525" cy="400050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เพิ่มเติม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ครั้งที่ ๑/๒๕๖๖ หน้า ๑๕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ข้อ ๓</a:t>
          </a:r>
        </a:p>
      </xdr:txBody>
    </xdr:sp>
    <xdr:clientData/>
  </xdr:twoCellAnchor>
  <xdr:twoCellAnchor>
    <xdr:from>
      <xdr:col>6</xdr:col>
      <xdr:colOff>114300</xdr:colOff>
      <xdr:row>23</xdr:row>
      <xdr:rowOff>400050</xdr:rowOff>
    </xdr:from>
    <xdr:to>
      <xdr:col>17</xdr:col>
      <xdr:colOff>200025</xdr:colOff>
      <xdr:row>23</xdr:row>
      <xdr:rowOff>876300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4638675" y="8248650"/>
          <a:ext cx="3438525" cy="476250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แก้ไขคร้งที่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1/2566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(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13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ก.ค.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66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)</a:t>
          </a:r>
        </a:p>
      </xdr:txBody>
    </xdr:sp>
    <xdr:clientData/>
  </xdr:twoCellAnchor>
  <xdr:twoCellAnchor>
    <xdr:from>
      <xdr:col>15</xdr:col>
      <xdr:colOff>38100</xdr:colOff>
      <xdr:row>23</xdr:row>
      <xdr:rowOff>200025</xdr:rowOff>
    </xdr:from>
    <xdr:to>
      <xdr:col>17</xdr:col>
      <xdr:colOff>209550</xdr:colOff>
      <xdr:row>23</xdr:row>
      <xdr:rowOff>200025</xdr:rowOff>
    </xdr:to>
    <xdr:sp>
      <xdr:nvSpPr>
        <xdr:cNvPr id="11" name="ลูกศรเชื่อมต่อแบบตรง 18"/>
        <xdr:cNvSpPr>
          <a:spLocks/>
        </xdr:cNvSpPr>
      </xdr:nvSpPr>
      <xdr:spPr>
        <a:xfrm flipV="1">
          <a:off x="7305675" y="8048625"/>
          <a:ext cx="7810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23</xdr:row>
      <xdr:rowOff>390525</xdr:rowOff>
    </xdr:from>
    <xdr:to>
      <xdr:col>17</xdr:col>
      <xdr:colOff>200025</xdr:colOff>
      <xdr:row>23</xdr:row>
      <xdr:rowOff>866775</xdr:rowOff>
    </xdr:to>
    <xdr:sp>
      <xdr:nvSpPr>
        <xdr:cNvPr id="12" name="TextBox 1"/>
        <xdr:cNvSpPr txBox="1">
          <a:spLocks noChangeArrowheads="1"/>
        </xdr:cNvSpPr>
      </xdr:nvSpPr>
      <xdr:spPr>
        <a:xfrm>
          <a:off x="4638675" y="8239125"/>
          <a:ext cx="3438525" cy="476250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เพิ่มเติม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ครั้งที่ ๑/๒๕๖๖ หน้า ๑๖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ข้อ ๕</a:t>
          </a:r>
        </a:p>
      </xdr:txBody>
    </xdr:sp>
    <xdr:clientData/>
  </xdr:twoCellAnchor>
  <xdr:twoCellAnchor>
    <xdr:from>
      <xdr:col>6</xdr:col>
      <xdr:colOff>114300</xdr:colOff>
      <xdr:row>24</xdr:row>
      <xdr:rowOff>333375</xdr:rowOff>
    </xdr:from>
    <xdr:to>
      <xdr:col>17</xdr:col>
      <xdr:colOff>200025</xdr:colOff>
      <xdr:row>24</xdr:row>
      <xdr:rowOff>723900</xdr:rowOff>
    </xdr:to>
    <xdr:sp>
      <xdr:nvSpPr>
        <xdr:cNvPr id="13" name="TextBox 11"/>
        <xdr:cNvSpPr txBox="1">
          <a:spLocks noChangeArrowheads="1"/>
        </xdr:cNvSpPr>
      </xdr:nvSpPr>
      <xdr:spPr>
        <a:xfrm>
          <a:off x="4638675" y="9448800"/>
          <a:ext cx="3438525" cy="390525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แก้ไขคร้งที่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1/2566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(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13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ก.ค.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66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)</a:t>
          </a:r>
        </a:p>
      </xdr:txBody>
    </xdr:sp>
    <xdr:clientData/>
  </xdr:twoCellAnchor>
  <xdr:twoCellAnchor>
    <xdr:from>
      <xdr:col>15</xdr:col>
      <xdr:colOff>38100</xdr:colOff>
      <xdr:row>24</xdr:row>
      <xdr:rowOff>161925</xdr:rowOff>
    </xdr:from>
    <xdr:to>
      <xdr:col>17</xdr:col>
      <xdr:colOff>209550</xdr:colOff>
      <xdr:row>24</xdr:row>
      <xdr:rowOff>171450</xdr:rowOff>
    </xdr:to>
    <xdr:sp>
      <xdr:nvSpPr>
        <xdr:cNvPr id="14" name="ลูกศรเชื่อมต่อแบบตรง 21"/>
        <xdr:cNvSpPr>
          <a:spLocks/>
        </xdr:cNvSpPr>
      </xdr:nvSpPr>
      <xdr:spPr>
        <a:xfrm flipV="1">
          <a:off x="7305675" y="9277350"/>
          <a:ext cx="7810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24</xdr:row>
      <xdr:rowOff>323850</xdr:rowOff>
    </xdr:from>
    <xdr:to>
      <xdr:col>17</xdr:col>
      <xdr:colOff>200025</xdr:colOff>
      <xdr:row>24</xdr:row>
      <xdr:rowOff>723900</xdr:rowOff>
    </xdr:to>
    <xdr:sp>
      <xdr:nvSpPr>
        <xdr:cNvPr id="15" name="TextBox 1"/>
        <xdr:cNvSpPr txBox="1">
          <a:spLocks noChangeArrowheads="1"/>
        </xdr:cNvSpPr>
      </xdr:nvSpPr>
      <xdr:spPr>
        <a:xfrm>
          <a:off x="4638675" y="9439275"/>
          <a:ext cx="3438525" cy="400050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แผนพัฒนาท้องถิ่น (พ.ศ. 2566 - 2570) ฉบับทบทวน
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ครั้งที่ ๑/๒๕๖๖ หน้า ๘๔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ข้อ ๑๔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71"/>
  <sheetViews>
    <sheetView zoomScalePageLayoutView="0" workbookViewId="0" topLeftCell="A37">
      <selection activeCell="I49" sqref="I49"/>
    </sheetView>
  </sheetViews>
  <sheetFormatPr defaultColWidth="9.140625" defaultRowHeight="15"/>
  <cols>
    <col min="1" max="1" width="16.57421875" style="16" customWidth="1"/>
    <col min="2" max="2" width="19.421875" style="16" customWidth="1"/>
    <col min="3" max="3" width="14.57421875" style="16" customWidth="1"/>
    <col min="4" max="4" width="18.00390625" style="56" customWidth="1"/>
    <col min="5" max="5" width="16.57421875" style="57" customWidth="1"/>
    <col min="6" max="6" width="17.7109375" style="58" customWidth="1"/>
    <col min="7" max="7" width="16.57421875" style="57" customWidth="1"/>
    <col min="8" max="8" width="14.140625" style="56" customWidth="1"/>
    <col min="9" max="16384" width="9.00390625" style="16" customWidth="1"/>
  </cols>
  <sheetData>
    <row r="1" spans="1:8" ht="18.75">
      <c r="A1" s="15" t="s">
        <v>36</v>
      </c>
      <c r="B1" s="15"/>
      <c r="C1" s="15"/>
      <c r="D1" s="1"/>
      <c r="E1" s="2"/>
      <c r="F1" s="14"/>
      <c r="G1" s="2"/>
      <c r="H1" s="1" t="s">
        <v>40</v>
      </c>
    </row>
    <row r="2" spans="1:8" ht="18.75">
      <c r="A2" s="203" t="s">
        <v>37</v>
      </c>
      <c r="B2" s="203"/>
      <c r="C2" s="203"/>
      <c r="D2" s="203"/>
      <c r="E2" s="203"/>
      <c r="F2" s="203"/>
      <c r="G2" s="203"/>
      <c r="H2" s="203"/>
    </row>
    <row r="3" spans="1:8" ht="18.75">
      <c r="A3" s="203" t="s">
        <v>53</v>
      </c>
      <c r="B3" s="203"/>
      <c r="C3" s="203"/>
      <c r="D3" s="203"/>
      <c r="E3" s="203"/>
      <c r="F3" s="203"/>
      <c r="G3" s="203"/>
      <c r="H3" s="203"/>
    </row>
    <row r="4" spans="1:8" ht="18.75">
      <c r="A4" s="203" t="s">
        <v>69</v>
      </c>
      <c r="B4" s="203"/>
      <c r="C4" s="203"/>
      <c r="D4" s="203"/>
      <c r="E4" s="203"/>
      <c r="F4" s="203"/>
      <c r="G4" s="203"/>
      <c r="H4" s="203"/>
    </row>
    <row r="5" spans="1:8" ht="14.25" customHeight="1" thickBot="1">
      <c r="A5" s="1"/>
      <c r="B5" s="1"/>
      <c r="C5" s="1"/>
      <c r="D5" s="1"/>
      <c r="E5" s="2"/>
      <c r="F5" s="14"/>
      <c r="G5" s="2"/>
      <c r="H5" s="1"/>
    </row>
    <row r="6" spans="1:8" s="21" customFormat="1" ht="38.25" thickBot="1">
      <c r="A6" s="17" t="s">
        <v>67</v>
      </c>
      <c r="B6" s="17" t="s">
        <v>65</v>
      </c>
      <c r="C6" s="17" t="s">
        <v>3</v>
      </c>
      <c r="D6" s="18" t="s">
        <v>66</v>
      </c>
      <c r="E6" s="19" t="s">
        <v>38</v>
      </c>
      <c r="F6" s="20" t="s">
        <v>375</v>
      </c>
      <c r="G6" s="19" t="s">
        <v>39</v>
      </c>
      <c r="H6" s="18" t="s">
        <v>33</v>
      </c>
    </row>
    <row r="7" spans="1:8" s="21" customFormat="1" ht="18.75">
      <c r="A7" s="22" t="s">
        <v>349</v>
      </c>
      <c r="B7" s="22" t="s">
        <v>353</v>
      </c>
      <c r="C7" s="22" t="s">
        <v>34</v>
      </c>
      <c r="D7" s="23">
        <v>2</v>
      </c>
      <c r="E7" s="24">
        <f>D7*100/123</f>
        <v>1.6260162601626016</v>
      </c>
      <c r="F7" s="25">
        <v>170000</v>
      </c>
      <c r="G7" s="24">
        <f>F7*100/31428960</f>
        <v>0.5409024033884672</v>
      </c>
      <c r="H7" s="26" t="s">
        <v>401</v>
      </c>
    </row>
    <row r="8" spans="1:8" s="21" customFormat="1" ht="18.75">
      <c r="A8" s="27" t="s">
        <v>350</v>
      </c>
      <c r="B8" s="27" t="s">
        <v>354</v>
      </c>
      <c r="C8" s="27"/>
      <c r="D8" s="28"/>
      <c r="E8" s="29"/>
      <c r="F8" s="30"/>
      <c r="G8" s="29"/>
      <c r="H8" s="28"/>
    </row>
    <row r="9" spans="1:8" s="35" customFormat="1" ht="18.75">
      <c r="A9" s="27" t="s">
        <v>351</v>
      </c>
      <c r="B9" s="27" t="s">
        <v>355</v>
      </c>
      <c r="C9" s="31" t="s">
        <v>4</v>
      </c>
      <c r="D9" s="32">
        <v>6</v>
      </c>
      <c r="E9" s="33">
        <f>D9*100/123</f>
        <v>4.878048780487805</v>
      </c>
      <c r="F9" s="34">
        <v>4206720</v>
      </c>
      <c r="G9" s="29">
        <f>F9*100/31428960</f>
        <v>13.384852696366663</v>
      </c>
      <c r="H9" s="28" t="s">
        <v>402</v>
      </c>
    </row>
    <row r="10" spans="1:8" s="21" customFormat="1" ht="18.75">
      <c r="A10" s="27" t="s">
        <v>352</v>
      </c>
      <c r="B10" s="27" t="s">
        <v>356</v>
      </c>
      <c r="C10" s="31"/>
      <c r="D10" s="32"/>
      <c r="E10" s="33"/>
      <c r="F10" s="34"/>
      <c r="G10" s="29"/>
      <c r="H10" s="28"/>
    </row>
    <row r="11" spans="1:8" ht="18.75">
      <c r="A11" s="31"/>
      <c r="B11" s="31"/>
      <c r="C11" s="31" t="s">
        <v>357</v>
      </c>
      <c r="D11" s="32">
        <v>3</v>
      </c>
      <c r="E11" s="33">
        <f>D11*100/123</f>
        <v>2.4390243902439024</v>
      </c>
      <c r="F11" s="34">
        <v>230000</v>
      </c>
      <c r="G11" s="33">
        <f>F11*100/31428960</f>
        <v>0.7318091339961615</v>
      </c>
      <c r="H11" s="32" t="s">
        <v>403</v>
      </c>
    </row>
    <row r="12" spans="1:8" ht="17.25" customHeight="1" thickBot="1">
      <c r="A12" s="31"/>
      <c r="B12" s="31"/>
      <c r="C12" s="31" t="s">
        <v>358</v>
      </c>
      <c r="D12" s="32"/>
      <c r="E12" s="33"/>
      <c r="F12" s="34"/>
      <c r="G12" s="33"/>
      <c r="H12" s="32"/>
    </row>
    <row r="13" spans="1:8" s="41" customFormat="1" ht="19.5" thickBot="1">
      <c r="A13" s="36" t="s">
        <v>2</v>
      </c>
      <c r="B13" s="37"/>
      <c r="C13" s="37"/>
      <c r="D13" s="38">
        <f>D7+D9+D11</f>
        <v>11</v>
      </c>
      <c r="E13" s="39">
        <f>D13*100/123</f>
        <v>8.94308943089431</v>
      </c>
      <c r="F13" s="40">
        <f>F7+F9+F11</f>
        <v>4606720</v>
      </c>
      <c r="G13" s="39">
        <f>F13*100/31428960</f>
        <v>14.657564233751291</v>
      </c>
      <c r="H13" s="38"/>
    </row>
    <row r="14" spans="1:8" ht="18.75">
      <c r="A14" s="31" t="s">
        <v>359</v>
      </c>
      <c r="B14" s="31" t="s">
        <v>363</v>
      </c>
      <c r="C14" s="31" t="s">
        <v>104</v>
      </c>
      <c r="D14" s="32">
        <v>4</v>
      </c>
      <c r="E14" s="33">
        <f>D14*100/123</f>
        <v>3.252032520325203</v>
      </c>
      <c r="F14" s="34">
        <v>270000</v>
      </c>
      <c r="G14" s="33">
        <f>F14*100/31428960</f>
        <v>0.8590802877346244</v>
      </c>
      <c r="H14" s="32" t="s">
        <v>401</v>
      </c>
    </row>
    <row r="15" spans="1:8" s="41" customFormat="1" ht="18.75">
      <c r="A15" s="31" t="s">
        <v>360</v>
      </c>
      <c r="B15" s="31" t="s">
        <v>364</v>
      </c>
      <c r="C15" s="31"/>
      <c r="D15" s="32"/>
      <c r="E15" s="33"/>
      <c r="F15" s="34"/>
      <c r="G15" s="33"/>
      <c r="H15" s="32"/>
    </row>
    <row r="16" spans="1:8" ht="18.75">
      <c r="A16" s="31" t="s">
        <v>361</v>
      </c>
      <c r="B16" s="31" t="s">
        <v>365</v>
      </c>
      <c r="C16" s="31"/>
      <c r="D16" s="32"/>
      <c r="E16" s="33"/>
      <c r="F16" s="34"/>
      <c r="G16" s="33"/>
      <c r="H16" s="32"/>
    </row>
    <row r="17" spans="1:8" ht="19.5" thickBot="1">
      <c r="A17" s="31" t="s">
        <v>362</v>
      </c>
      <c r="B17" s="31"/>
      <c r="C17" s="31"/>
      <c r="D17" s="32"/>
      <c r="E17" s="33"/>
      <c r="F17" s="34"/>
      <c r="G17" s="33"/>
      <c r="H17" s="32"/>
    </row>
    <row r="18" spans="1:8" s="41" customFormat="1" ht="19.5" thickBot="1">
      <c r="A18" s="36" t="s">
        <v>2</v>
      </c>
      <c r="B18" s="37"/>
      <c r="C18" s="37"/>
      <c r="D18" s="38">
        <f>D12+D14+D16</f>
        <v>4</v>
      </c>
      <c r="E18" s="39">
        <f>D18*100/123</f>
        <v>3.252032520325203</v>
      </c>
      <c r="F18" s="40">
        <f>F12+F14+F16</f>
        <v>270000</v>
      </c>
      <c r="G18" s="39">
        <f>F18*100/31428960</f>
        <v>0.8590802877346244</v>
      </c>
      <c r="H18" s="38"/>
    </row>
    <row r="19" spans="1:8" s="41" customFormat="1" ht="18.75">
      <c r="A19" s="31" t="s">
        <v>366</v>
      </c>
      <c r="B19" s="31" t="s">
        <v>370</v>
      </c>
      <c r="C19" s="31" t="s">
        <v>34</v>
      </c>
      <c r="D19" s="32">
        <v>1</v>
      </c>
      <c r="E19" s="33">
        <f>D19*100/123</f>
        <v>0.8130081300813008</v>
      </c>
      <c r="F19" s="34">
        <v>20000</v>
      </c>
      <c r="G19" s="33">
        <f>F19*100/31428960</f>
        <v>0.06363557686923144</v>
      </c>
      <c r="H19" s="32" t="s">
        <v>401</v>
      </c>
    </row>
    <row r="20" spans="1:8" ht="18.75">
      <c r="A20" s="31" t="s">
        <v>367</v>
      </c>
      <c r="B20" s="31" t="s">
        <v>371</v>
      </c>
      <c r="C20" s="31"/>
      <c r="D20" s="32"/>
      <c r="E20" s="33"/>
      <c r="F20" s="34"/>
      <c r="G20" s="33"/>
      <c r="H20" s="42"/>
    </row>
    <row r="21" spans="1:8" ht="18.75">
      <c r="A21" s="31" t="s">
        <v>368</v>
      </c>
      <c r="B21" s="31" t="s">
        <v>372</v>
      </c>
      <c r="C21" s="31" t="s">
        <v>373</v>
      </c>
      <c r="D21" s="32">
        <v>5</v>
      </c>
      <c r="E21" s="33">
        <f>D21*100/123</f>
        <v>4.065040650406504</v>
      </c>
      <c r="F21" s="34">
        <v>262500</v>
      </c>
      <c r="G21" s="33">
        <f>F21*100/31428960</f>
        <v>0.8352169464086626</v>
      </c>
      <c r="H21" s="32" t="s">
        <v>401</v>
      </c>
    </row>
    <row r="22" spans="1:8" ht="18.75">
      <c r="A22" s="31" t="s">
        <v>369</v>
      </c>
      <c r="B22" s="31"/>
      <c r="C22" s="31" t="s">
        <v>374</v>
      </c>
      <c r="D22" s="32"/>
      <c r="E22" s="33"/>
      <c r="F22" s="34"/>
      <c r="G22" s="33"/>
      <c r="H22" s="32"/>
    </row>
    <row r="23" spans="1:8" ht="19.5" thickBot="1">
      <c r="A23" s="31"/>
      <c r="B23" s="31"/>
      <c r="C23" s="31" t="s">
        <v>5</v>
      </c>
      <c r="D23" s="32">
        <v>6</v>
      </c>
      <c r="E23" s="33">
        <f>D23*100/123</f>
        <v>4.878048780487805</v>
      </c>
      <c r="F23" s="34">
        <v>991000</v>
      </c>
      <c r="G23" s="33">
        <f>F23*100/31428960</f>
        <v>3.1531428338704175</v>
      </c>
      <c r="H23" s="43" t="s">
        <v>401</v>
      </c>
    </row>
    <row r="24" spans="1:8" ht="21.75" thickBot="1">
      <c r="A24" s="44"/>
      <c r="B24" s="44"/>
      <c r="C24" s="44"/>
      <c r="D24" s="45"/>
      <c r="E24" s="46"/>
      <c r="F24" s="47"/>
      <c r="G24" s="46"/>
      <c r="H24" s="48">
        <v>10</v>
      </c>
    </row>
    <row r="25" spans="1:8" s="21" customFormat="1" ht="38.25" thickBot="1">
      <c r="A25" s="17" t="s">
        <v>67</v>
      </c>
      <c r="B25" s="17" t="s">
        <v>65</v>
      </c>
      <c r="C25" s="17" t="s">
        <v>3</v>
      </c>
      <c r="D25" s="18" t="s">
        <v>66</v>
      </c>
      <c r="E25" s="19" t="s">
        <v>38</v>
      </c>
      <c r="F25" s="20" t="s">
        <v>375</v>
      </c>
      <c r="G25" s="19" t="s">
        <v>39</v>
      </c>
      <c r="H25" s="18" t="s">
        <v>33</v>
      </c>
    </row>
    <row r="26" spans="1:8" s="21" customFormat="1" ht="18.75">
      <c r="A26" s="22"/>
      <c r="B26" s="22"/>
      <c r="C26" s="22" t="s">
        <v>155</v>
      </c>
      <c r="D26" s="23">
        <v>3</v>
      </c>
      <c r="E26" s="24">
        <f>D26*100/123</f>
        <v>2.4390243902439024</v>
      </c>
      <c r="F26" s="25">
        <v>100000</v>
      </c>
      <c r="G26" s="24">
        <f>F26*100/31428960</f>
        <v>0.3181778843461572</v>
      </c>
      <c r="H26" s="26" t="s">
        <v>401</v>
      </c>
    </row>
    <row r="27" spans="1:8" s="21" customFormat="1" ht="18.75">
      <c r="A27" s="27"/>
      <c r="B27" s="27"/>
      <c r="C27" s="27"/>
      <c r="D27" s="28"/>
      <c r="E27" s="29"/>
      <c r="F27" s="30"/>
      <c r="G27" s="29"/>
      <c r="H27" s="28"/>
    </row>
    <row r="28" spans="1:8" s="35" customFormat="1" ht="18.75">
      <c r="A28" s="27"/>
      <c r="B28" s="27"/>
      <c r="C28" s="31" t="s">
        <v>167</v>
      </c>
      <c r="D28" s="32">
        <v>6</v>
      </c>
      <c r="E28" s="33">
        <f>D28*100/123</f>
        <v>4.878048780487805</v>
      </c>
      <c r="F28" s="34">
        <v>1090000</v>
      </c>
      <c r="G28" s="29">
        <f>F28*100/31428960</f>
        <v>3.4681389393731132</v>
      </c>
      <c r="H28" s="28" t="s">
        <v>404</v>
      </c>
    </row>
    <row r="29" spans="1:8" s="21" customFormat="1" ht="18.75">
      <c r="A29" s="27"/>
      <c r="B29" s="27"/>
      <c r="C29" s="31"/>
      <c r="D29" s="32"/>
      <c r="E29" s="33"/>
      <c r="F29" s="34"/>
      <c r="G29" s="29"/>
      <c r="H29" s="28"/>
    </row>
    <row r="30" spans="1:8" ht="18.75">
      <c r="A30" s="31"/>
      <c r="B30" s="31"/>
      <c r="C30" s="31" t="s">
        <v>376</v>
      </c>
      <c r="D30" s="32">
        <v>3</v>
      </c>
      <c r="E30" s="33">
        <f>D30*100/123</f>
        <v>2.4390243902439024</v>
      </c>
      <c r="F30" s="34">
        <v>100000</v>
      </c>
      <c r="G30" s="33">
        <f>F30*100/31428960</f>
        <v>0.3181778843461572</v>
      </c>
      <c r="H30" s="32" t="s">
        <v>401</v>
      </c>
    </row>
    <row r="31" spans="1:8" ht="18.75">
      <c r="A31" s="31"/>
      <c r="B31" s="31"/>
      <c r="C31" s="31" t="s">
        <v>377</v>
      </c>
      <c r="D31" s="32"/>
      <c r="E31" s="33"/>
      <c r="F31" s="34"/>
      <c r="G31" s="33"/>
      <c r="H31" s="32"/>
    </row>
    <row r="32" spans="1:8" ht="18.75">
      <c r="A32" s="31"/>
      <c r="B32" s="31"/>
      <c r="C32" s="31"/>
      <c r="D32" s="32"/>
      <c r="E32" s="33"/>
      <c r="F32" s="34"/>
      <c r="G32" s="33"/>
      <c r="H32" s="32"/>
    </row>
    <row r="33" spans="1:8" ht="18.75">
      <c r="A33" s="31"/>
      <c r="B33" s="31"/>
      <c r="C33" s="31" t="s">
        <v>357</v>
      </c>
      <c r="D33" s="32">
        <v>3</v>
      </c>
      <c r="E33" s="33">
        <f>D33*100/123</f>
        <v>2.4390243902439024</v>
      </c>
      <c r="F33" s="34">
        <v>360000</v>
      </c>
      <c r="G33" s="33">
        <f>F33*100/31428960</f>
        <v>1.1454403836461657</v>
      </c>
      <c r="H33" s="32" t="s">
        <v>402</v>
      </c>
    </row>
    <row r="34" spans="1:8" ht="18.75">
      <c r="A34" s="31"/>
      <c r="B34" s="31"/>
      <c r="C34" s="31" t="s">
        <v>378</v>
      </c>
      <c r="D34" s="32"/>
      <c r="E34" s="33"/>
      <c r="F34" s="34"/>
      <c r="G34" s="33"/>
      <c r="H34" s="32"/>
    </row>
    <row r="35" spans="1:8" ht="17.25" customHeight="1" thickBot="1">
      <c r="A35" s="31"/>
      <c r="B35" s="31"/>
      <c r="C35" s="31"/>
      <c r="D35" s="32"/>
      <c r="E35" s="33"/>
      <c r="F35" s="34"/>
      <c r="G35" s="33"/>
      <c r="H35" s="32"/>
    </row>
    <row r="36" spans="1:8" s="41" customFormat="1" ht="19.5" thickBot="1">
      <c r="A36" s="36" t="s">
        <v>2</v>
      </c>
      <c r="B36" s="37"/>
      <c r="C36" s="37"/>
      <c r="D36" s="38">
        <f>D19+D21+D23+D26+D28+D30+D33</f>
        <v>27</v>
      </c>
      <c r="E36" s="39">
        <f>D36*100/123</f>
        <v>21.951219512195124</v>
      </c>
      <c r="F36" s="40">
        <f>F19+F21+F23+F26+F28+F30+F33</f>
        <v>2923500</v>
      </c>
      <c r="G36" s="39">
        <f>F36*100/31428960</f>
        <v>9.301930448859904</v>
      </c>
      <c r="H36" s="38"/>
    </row>
    <row r="37" spans="1:8" ht="18.75">
      <c r="A37" s="49" t="s">
        <v>379</v>
      </c>
      <c r="B37" s="49" t="s">
        <v>382</v>
      </c>
      <c r="C37" s="49" t="s">
        <v>385</v>
      </c>
      <c r="D37" s="50">
        <v>24</v>
      </c>
      <c r="E37" s="51">
        <f>D37*100/123</f>
        <v>19.51219512195122</v>
      </c>
      <c r="F37" s="52">
        <v>5232600</v>
      </c>
      <c r="G37" s="51">
        <f>F37*100/31428960</f>
        <v>16.64897597629702</v>
      </c>
      <c r="H37" s="50" t="s">
        <v>404</v>
      </c>
    </row>
    <row r="38" spans="1:8" ht="18.75">
      <c r="A38" s="31" t="s">
        <v>380</v>
      </c>
      <c r="B38" s="31" t="s">
        <v>383</v>
      </c>
      <c r="C38" s="31" t="s">
        <v>386</v>
      </c>
      <c r="D38" s="32"/>
      <c r="E38" s="33"/>
      <c r="F38" s="34"/>
      <c r="G38" s="33"/>
      <c r="H38" s="32"/>
    </row>
    <row r="39" spans="1:8" ht="19.5" thickBot="1">
      <c r="A39" s="53" t="s">
        <v>381</v>
      </c>
      <c r="B39" s="53" t="s">
        <v>384</v>
      </c>
      <c r="C39" s="53"/>
      <c r="D39" s="43"/>
      <c r="E39" s="54"/>
      <c r="F39" s="55"/>
      <c r="G39" s="54"/>
      <c r="H39" s="43"/>
    </row>
    <row r="40" spans="1:8" s="41" customFormat="1" ht="19.5" thickBot="1">
      <c r="A40" s="36" t="s">
        <v>2</v>
      </c>
      <c r="B40" s="37"/>
      <c r="C40" s="37"/>
      <c r="D40" s="38">
        <f>D37</f>
        <v>24</v>
      </c>
      <c r="E40" s="39">
        <f>D40*100/123</f>
        <v>19.51219512195122</v>
      </c>
      <c r="F40" s="40">
        <f>F37</f>
        <v>5232600</v>
      </c>
      <c r="G40" s="39">
        <f>F40*100/31428960</f>
        <v>16.64897597629702</v>
      </c>
      <c r="H40" s="38"/>
    </row>
    <row r="41" spans="1:8" ht="18.75">
      <c r="A41" s="49" t="s">
        <v>387</v>
      </c>
      <c r="B41" s="49" t="s">
        <v>391</v>
      </c>
      <c r="C41" s="49" t="s">
        <v>103</v>
      </c>
      <c r="D41" s="50">
        <v>4</v>
      </c>
      <c r="E41" s="51">
        <f>D41*100/123</f>
        <v>3.252032520325203</v>
      </c>
      <c r="F41" s="52">
        <v>80000</v>
      </c>
      <c r="G41" s="51">
        <f>F41*100/31428960</f>
        <v>0.25454230747692574</v>
      </c>
      <c r="H41" s="50" t="s">
        <v>401</v>
      </c>
    </row>
    <row r="42" spans="1:8" ht="18.75">
      <c r="A42" s="31" t="s">
        <v>388</v>
      </c>
      <c r="B42" s="31" t="s">
        <v>390</v>
      </c>
      <c r="C42" s="31"/>
      <c r="D42" s="32"/>
      <c r="E42" s="33"/>
      <c r="F42" s="34"/>
      <c r="G42" s="33"/>
      <c r="H42" s="32"/>
    </row>
    <row r="43" spans="1:8" ht="21" customHeight="1">
      <c r="A43" s="31" t="s">
        <v>389</v>
      </c>
      <c r="B43" s="31"/>
      <c r="C43" s="31"/>
      <c r="D43" s="32"/>
      <c r="E43" s="33"/>
      <c r="F43" s="34"/>
      <c r="G43" s="33"/>
      <c r="H43" s="32"/>
    </row>
    <row r="44" spans="1:8" ht="19.5" thickBot="1">
      <c r="A44" s="53" t="s">
        <v>390</v>
      </c>
      <c r="B44" s="53"/>
      <c r="C44" s="53"/>
      <c r="D44" s="43"/>
      <c r="E44" s="54"/>
      <c r="F44" s="55"/>
      <c r="G44" s="54"/>
      <c r="H44" s="43"/>
    </row>
    <row r="45" spans="1:8" s="41" customFormat="1" ht="19.5" thickBot="1">
      <c r="A45" s="36" t="s">
        <v>2</v>
      </c>
      <c r="B45" s="37"/>
      <c r="C45" s="37"/>
      <c r="D45" s="38">
        <f>D41</f>
        <v>4</v>
      </c>
      <c r="E45" s="39">
        <f>D45*100/123</f>
        <v>3.252032520325203</v>
      </c>
      <c r="F45" s="40">
        <f>F41</f>
        <v>80000</v>
      </c>
      <c r="G45" s="39">
        <f>F45*100/31428960</f>
        <v>0.25454230747692574</v>
      </c>
      <c r="H45" s="38"/>
    </row>
    <row r="46" ht="20.25">
      <c r="H46" s="48">
        <v>11</v>
      </c>
    </row>
    <row r="47" ht="18.75">
      <c r="J47" s="16" t="s">
        <v>432</v>
      </c>
    </row>
    <row r="48" ht="19.5" thickBot="1"/>
    <row r="49" spans="1:8" s="21" customFormat="1" ht="38.25" thickBot="1">
      <c r="A49" s="17" t="s">
        <v>67</v>
      </c>
      <c r="B49" s="17" t="s">
        <v>65</v>
      </c>
      <c r="C49" s="17" t="s">
        <v>3</v>
      </c>
      <c r="D49" s="18" t="s">
        <v>66</v>
      </c>
      <c r="E49" s="19" t="s">
        <v>38</v>
      </c>
      <c r="F49" s="20" t="s">
        <v>375</v>
      </c>
      <c r="G49" s="19" t="s">
        <v>39</v>
      </c>
      <c r="H49" s="18" t="s">
        <v>33</v>
      </c>
    </row>
    <row r="50" spans="1:8" s="21" customFormat="1" ht="18.75">
      <c r="A50" s="22" t="s">
        <v>392</v>
      </c>
      <c r="B50" s="22" t="s">
        <v>397</v>
      </c>
      <c r="C50" s="22" t="s">
        <v>44</v>
      </c>
      <c r="D50" s="23">
        <v>4</v>
      </c>
      <c r="E50" s="24">
        <f>D50*100/123</f>
        <v>3.252032520325203</v>
      </c>
      <c r="F50" s="25">
        <v>435000</v>
      </c>
      <c r="G50" s="24">
        <f>F50*100/31428960</f>
        <v>1.3840737969057837</v>
      </c>
      <c r="H50" s="26" t="s">
        <v>401</v>
      </c>
    </row>
    <row r="51" spans="1:8" ht="18.75">
      <c r="A51" s="31" t="s">
        <v>393</v>
      </c>
      <c r="B51" s="31" t="s">
        <v>398</v>
      </c>
      <c r="C51" s="31"/>
      <c r="D51" s="32"/>
      <c r="E51" s="33"/>
      <c r="F51" s="34"/>
      <c r="G51" s="33"/>
      <c r="H51" s="32"/>
    </row>
    <row r="52" spans="1:8" ht="18.75">
      <c r="A52" s="31" t="s">
        <v>394</v>
      </c>
      <c r="B52" s="31" t="s">
        <v>399</v>
      </c>
      <c r="C52" s="31" t="s">
        <v>396</v>
      </c>
      <c r="D52" s="32">
        <v>1</v>
      </c>
      <c r="E52" s="33">
        <f>D52*100/123</f>
        <v>0.8130081300813008</v>
      </c>
      <c r="F52" s="34">
        <v>10000</v>
      </c>
      <c r="G52" s="33">
        <f>F52*100/31428960</f>
        <v>0.03181778843461572</v>
      </c>
      <c r="H52" s="32" t="s">
        <v>405</v>
      </c>
    </row>
    <row r="53" spans="1:8" ht="18.75">
      <c r="A53" s="31" t="s">
        <v>395</v>
      </c>
      <c r="B53" s="31" t="s">
        <v>348</v>
      </c>
      <c r="C53" s="31"/>
      <c r="D53" s="32"/>
      <c r="E53" s="33"/>
      <c r="F53" s="34"/>
      <c r="G53" s="33"/>
      <c r="H53" s="32"/>
    </row>
    <row r="54" spans="1:8" ht="17.25" customHeight="1" thickBot="1">
      <c r="A54" s="31"/>
      <c r="B54" s="31"/>
      <c r="C54" s="31"/>
      <c r="D54" s="32"/>
      <c r="E54" s="33"/>
      <c r="F54" s="34"/>
      <c r="G54" s="33"/>
      <c r="H54" s="32"/>
    </row>
    <row r="55" spans="1:8" s="41" customFormat="1" ht="19.5" thickBot="1">
      <c r="A55" s="36" t="s">
        <v>2</v>
      </c>
      <c r="B55" s="37"/>
      <c r="C55" s="37"/>
      <c r="D55" s="38">
        <f>D50+D52</f>
        <v>5</v>
      </c>
      <c r="E55" s="39">
        <f>D55*100/123</f>
        <v>4.065040650406504</v>
      </c>
      <c r="F55" s="40">
        <f>F50+F52</f>
        <v>445000</v>
      </c>
      <c r="G55" s="39">
        <f>F55*100/31428960</f>
        <v>1.4158915853403995</v>
      </c>
      <c r="H55" s="38"/>
    </row>
    <row r="56" spans="1:8" ht="19.5" thickBot="1">
      <c r="A56" s="36" t="s">
        <v>400</v>
      </c>
      <c r="B56" s="37"/>
      <c r="C56" s="37"/>
      <c r="D56" s="38">
        <f>D13+D18+D36+D40+D45+D55</f>
        <v>75</v>
      </c>
      <c r="E56" s="38">
        <f>D56*100/123</f>
        <v>60.97560975609756</v>
      </c>
      <c r="F56" s="38">
        <f>F13+F18+F36+F40+F45+F55</f>
        <v>13557820</v>
      </c>
      <c r="G56" s="39">
        <f>F56*100/31428960</f>
        <v>43.13798483946017</v>
      </c>
      <c r="H56" s="38"/>
    </row>
    <row r="71" ht="21">
      <c r="H71" s="48">
        <v>12</v>
      </c>
    </row>
  </sheetData>
  <sheetProtection/>
  <mergeCells count="3">
    <mergeCell ref="A2:H2"/>
    <mergeCell ref="A3:H3"/>
    <mergeCell ref="A4:H4"/>
  </mergeCells>
  <printOptions/>
  <pageMargins left="0.25" right="0.25" top="0.75" bottom="0.75" header="0.3" footer="0.3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66"/>
  </sheetPr>
  <dimension ref="A1:S32"/>
  <sheetViews>
    <sheetView zoomScalePageLayoutView="0" workbookViewId="0" topLeftCell="A25">
      <selection activeCell="U25" sqref="U25"/>
    </sheetView>
  </sheetViews>
  <sheetFormatPr defaultColWidth="9.140625" defaultRowHeight="15"/>
  <cols>
    <col min="1" max="1" width="4.140625" style="101" customWidth="1"/>
    <col min="2" max="2" width="14.140625" style="61" customWidth="1"/>
    <col min="3" max="3" width="14.421875" style="61" customWidth="1"/>
    <col min="4" max="4" width="10.7109375" style="9" customWidth="1"/>
    <col min="5" max="5" width="13.421875" style="9" customWidth="1"/>
    <col min="6" max="6" width="11.00390625" style="61" customWidth="1"/>
    <col min="7" max="18" width="4.57421875" style="61" customWidth="1"/>
    <col min="19" max="19" width="10.00390625" style="61" customWidth="1"/>
    <col min="20" max="16384" width="9.00390625" style="61" customWidth="1"/>
  </cols>
  <sheetData>
    <row r="1" spans="1:19" ht="18.75">
      <c r="A1" s="59" t="s">
        <v>15</v>
      </c>
      <c r="B1" s="60"/>
      <c r="C1" s="60"/>
      <c r="D1" s="60"/>
      <c r="E1" s="60"/>
      <c r="G1" s="10"/>
      <c r="H1" s="10"/>
      <c r="I1" s="10"/>
      <c r="J1" s="10"/>
      <c r="K1" s="10"/>
      <c r="L1" s="10"/>
      <c r="M1" s="10"/>
      <c r="N1" s="10"/>
      <c r="O1" s="10"/>
      <c r="P1" s="10"/>
      <c r="Q1" s="204" t="s">
        <v>14</v>
      </c>
      <c r="R1" s="204"/>
      <c r="S1" s="204"/>
    </row>
    <row r="2" spans="1:19" ht="17.25" customHeight="1">
      <c r="A2" s="205" t="s">
        <v>16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</row>
    <row r="3" spans="1:19" ht="17.25" customHeight="1">
      <c r="A3" s="205" t="s">
        <v>53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</row>
    <row r="4" spans="1:19" ht="17.25" customHeight="1">
      <c r="A4" s="205" t="s">
        <v>69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</row>
    <row r="5" spans="1:19" ht="18.75">
      <c r="A5" s="6">
        <v>1</v>
      </c>
      <c r="B5" s="7" t="s">
        <v>111</v>
      </c>
      <c r="C5" s="140" t="s">
        <v>112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ht="18" customHeight="1">
      <c r="A6" s="6" t="s">
        <v>338</v>
      </c>
      <c r="B6" s="7" t="s">
        <v>42</v>
      </c>
      <c r="C6" s="8" t="s">
        <v>113</v>
      </c>
      <c r="D6" s="64"/>
      <c r="E6" s="64"/>
      <c r="F6" s="64"/>
      <c r="G6" s="64"/>
      <c r="H6" s="64"/>
      <c r="I6" s="64"/>
      <c r="J6" s="64" t="s">
        <v>123</v>
      </c>
      <c r="K6" s="64"/>
      <c r="L6" s="64"/>
      <c r="M6" s="64"/>
      <c r="N6" s="64"/>
      <c r="O6" s="64"/>
      <c r="P6" s="64"/>
      <c r="Q6" s="64"/>
      <c r="R6" s="64"/>
      <c r="S6" s="64"/>
    </row>
    <row r="7" spans="1:19" s="66" customFormat="1" ht="19.5" thickBot="1">
      <c r="A7" s="6" t="s">
        <v>41</v>
      </c>
      <c r="B7" s="65" t="s">
        <v>3</v>
      </c>
      <c r="C7" s="131" t="s">
        <v>167</v>
      </c>
      <c r="D7" s="131"/>
      <c r="E7" s="68" t="s">
        <v>43</v>
      </c>
      <c r="F7" s="8" t="s">
        <v>168</v>
      </c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</row>
    <row r="8" spans="1:19" s="66" customFormat="1" ht="18" customHeight="1" thickBot="1">
      <c r="A8" s="206" t="s">
        <v>0</v>
      </c>
      <c r="B8" s="209" t="s">
        <v>1</v>
      </c>
      <c r="C8" s="212" t="s">
        <v>17</v>
      </c>
      <c r="D8" s="215" t="s">
        <v>18</v>
      </c>
      <c r="E8" s="218" t="s">
        <v>19</v>
      </c>
      <c r="F8" s="212" t="s">
        <v>33</v>
      </c>
      <c r="G8" s="224" t="s">
        <v>51</v>
      </c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12" t="s">
        <v>52</v>
      </c>
    </row>
    <row r="9" spans="1:19" s="66" customFormat="1" ht="18" customHeight="1" thickBot="1">
      <c r="A9" s="207"/>
      <c r="B9" s="210"/>
      <c r="C9" s="213"/>
      <c r="D9" s="216"/>
      <c r="E9" s="219"/>
      <c r="F9" s="213"/>
      <c r="G9" s="224" t="s">
        <v>20</v>
      </c>
      <c r="H9" s="225"/>
      <c r="I9" s="226"/>
      <c r="J9" s="224" t="s">
        <v>50</v>
      </c>
      <c r="K9" s="225"/>
      <c r="L9" s="225"/>
      <c r="M9" s="225"/>
      <c r="N9" s="225"/>
      <c r="O9" s="225"/>
      <c r="P9" s="225"/>
      <c r="Q9" s="225"/>
      <c r="R9" s="225"/>
      <c r="S9" s="213"/>
    </row>
    <row r="10" spans="1:19" s="66" customFormat="1" ht="19.5" thickBot="1">
      <c r="A10" s="208"/>
      <c r="B10" s="211"/>
      <c r="C10" s="214"/>
      <c r="D10" s="217"/>
      <c r="E10" s="220"/>
      <c r="F10" s="214"/>
      <c r="G10" s="71" t="s">
        <v>21</v>
      </c>
      <c r="H10" s="72" t="s">
        <v>22</v>
      </c>
      <c r="I10" s="73" t="s">
        <v>23</v>
      </c>
      <c r="J10" s="71" t="s">
        <v>24</v>
      </c>
      <c r="K10" s="72" t="s">
        <v>25</v>
      </c>
      <c r="L10" s="72" t="s">
        <v>26</v>
      </c>
      <c r="M10" s="72" t="s">
        <v>27</v>
      </c>
      <c r="N10" s="72" t="s">
        <v>28</v>
      </c>
      <c r="O10" s="72" t="s">
        <v>29</v>
      </c>
      <c r="P10" s="72" t="s">
        <v>30</v>
      </c>
      <c r="Q10" s="72" t="s">
        <v>31</v>
      </c>
      <c r="R10" s="73" t="s">
        <v>32</v>
      </c>
      <c r="S10" s="214"/>
    </row>
    <row r="11" spans="1:19" s="66" customFormat="1" ht="66.75" thickBot="1">
      <c r="A11" s="112" t="s">
        <v>156</v>
      </c>
      <c r="B11" s="143" t="s">
        <v>169</v>
      </c>
      <c r="C11" s="114" t="s">
        <v>171</v>
      </c>
      <c r="D11" s="106">
        <v>180000</v>
      </c>
      <c r="E11" s="115" t="s">
        <v>430</v>
      </c>
      <c r="F11" s="195" t="s">
        <v>170</v>
      </c>
      <c r="G11" s="148"/>
      <c r="H11" s="149"/>
      <c r="I11" s="150"/>
      <c r="J11" s="148"/>
      <c r="K11" s="149"/>
      <c r="L11" s="149"/>
      <c r="M11" s="149"/>
      <c r="N11" s="149"/>
      <c r="O11" s="149"/>
      <c r="P11" s="149"/>
      <c r="Q11" s="149"/>
      <c r="R11" s="150"/>
      <c r="S11" s="188">
        <v>24716</v>
      </c>
    </row>
    <row r="12" spans="1:19" s="66" customFormat="1" ht="66.75" thickBot="1">
      <c r="A12" s="112" t="s">
        <v>84</v>
      </c>
      <c r="B12" s="143" t="s">
        <v>172</v>
      </c>
      <c r="C12" s="114" t="s">
        <v>173</v>
      </c>
      <c r="D12" s="106">
        <v>110000</v>
      </c>
      <c r="E12" s="115" t="s">
        <v>426</v>
      </c>
      <c r="F12" s="195" t="s">
        <v>170</v>
      </c>
      <c r="G12" s="148"/>
      <c r="H12" s="149"/>
      <c r="I12" s="150"/>
      <c r="J12" s="148"/>
      <c r="K12" s="149"/>
      <c r="L12" s="149"/>
      <c r="M12" s="149"/>
      <c r="N12" s="149"/>
      <c r="O12" s="149"/>
      <c r="P12" s="149"/>
      <c r="Q12" s="149"/>
      <c r="R12" s="150"/>
      <c r="S12" s="188">
        <v>24716</v>
      </c>
    </row>
    <row r="13" spans="1:19" s="66" customFormat="1" ht="66.75" thickBot="1">
      <c r="A13" s="112" t="s">
        <v>85</v>
      </c>
      <c r="B13" s="143" t="s">
        <v>174</v>
      </c>
      <c r="C13" s="114" t="s">
        <v>175</v>
      </c>
      <c r="D13" s="106">
        <v>100000</v>
      </c>
      <c r="E13" s="115" t="s">
        <v>177</v>
      </c>
      <c r="F13" s="195" t="s">
        <v>176</v>
      </c>
      <c r="G13" s="148"/>
      <c r="H13" s="149"/>
      <c r="I13" s="150"/>
      <c r="J13" s="148"/>
      <c r="K13" s="149"/>
      <c r="L13" s="149"/>
      <c r="M13" s="149"/>
      <c r="N13" s="149"/>
      <c r="O13" s="149"/>
      <c r="P13" s="149"/>
      <c r="Q13" s="149"/>
      <c r="R13" s="150"/>
      <c r="S13" s="188">
        <v>24716</v>
      </c>
    </row>
    <row r="14" spans="1:19" s="66" customFormat="1" ht="19.5" thickBot="1">
      <c r="A14" s="227" t="s">
        <v>2</v>
      </c>
      <c r="B14" s="228"/>
      <c r="C14" s="229"/>
      <c r="D14" s="92">
        <f>SUM(D11:D13)</f>
        <v>390000</v>
      </c>
      <c r="E14" s="92"/>
      <c r="F14" s="119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1"/>
    </row>
    <row r="15" spans="1:5" s="66" customFormat="1" ht="16.5">
      <c r="A15" s="3"/>
      <c r="B15" s="4"/>
      <c r="C15" s="4"/>
      <c r="D15" s="5"/>
      <c r="E15" s="5"/>
    </row>
    <row r="16" spans="1:5" s="66" customFormat="1" ht="16.5">
      <c r="A16" s="3"/>
      <c r="B16" s="4"/>
      <c r="C16" s="4"/>
      <c r="D16" s="5"/>
      <c r="E16" s="5"/>
    </row>
    <row r="17" spans="1:19" s="66" customFormat="1" ht="21.75">
      <c r="A17" s="3"/>
      <c r="B17" s="4"/>
      <c r="C17" s="4"/>
      <c r="D17" s="5"/>
      <c r="E17" s="5"/>
      <c r="S17" s="102">
        <v>26</v>
      </c>
    </row>
    <row r="18" spans="1:5" s="66" customFormat="1" ht="16.5">
      <c r="A18" s="3"/>
      <c r="B18" s="4"/>
      <c r="C18" s="4"/>
      <c r="D18" s="5"/>
      <c r="E18" s="5"/>
    </row>
    <row r="19" spans="1:19" s="66" customFormat="1" ht="19.5" thickBot="1">
      <c r="A19" s="6" t="s">
        <v>41</v>
      </c>
      <c r="B19" s="65" t="s">
        <v>3</v>
      </c>
      <c r="C19" s="131" t="s">
        <v>167</v>
      </c>
      <c r="D19" s="131"/>
      <c r="E19" s="68" t="s">
        <v>43</v>
      </c>
      <c r="F19" s="8" t="s">
        <v>168</v>
      </c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</row>
    <row r="20" spans="1:19" s="66" customFormat="1" ht="19.5" thickBot="1">
      <c r="A20" s="206" t="s">
        <v>0</v>
      </c>
      <c r="B20" s="209" t="s">
        <v>1</v>
      </c>
      <c r="C20" s="212" t="s">
        <v>17</v>
      </c>
      <c r="D20" s="215" t="s">
        <v>18</v>
      </c>
      <c r="E20" s="218" t="s">
        <v>19</v>
      </c>
      <c r="F20" s="212" t="s">
        <v>33</v>
      </c>
      <c r="G20" s="224" t="s">
        <v>51</v>
      </c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12" t="s">
        <v>52</v>
      </c>
    </row>
    <row r="21" spans="1:19" s="66" customFormat="1" ht="19.5" thickBot="1">
      <c r="A21" s="207"/>
      <c r="B21" s="210"/>
      <c r="C21" s="213"/>
      <c r="D21" s="216"/>
      <c r="E21" s="219"/>
      <c r="F21" s="213"/>
      <c r="G21" s="224" t="s">
        <v>20</v>
      </c>
      <c r="H21" s="225"/>
      <c r="I21" s="226"/>
      <c r="J21" s="224" t="s">
        <v>50</v>
      </c>
      <c r="K21" s="225"/>
      <c r="L21" s="225"/>
      <c r="M21" s="225"/>
      <c r="N21" s="225"/>
      <c r="O21" s="225"/>
      <c r="P21" s="225"/>
      <c r="Q21" s="225"/>
      <c r="R21" s="225"/>
      <c r="S21" s="213"/>
    </row>
    <row r="22" spans="1:19" s="66" customFormat="1" ht="19.5" thickBot="1">
      <c r="A22" s="208"/>
      <c r="B22" s="211"/>
      <c r="C22" s="214"/>
      <c r="D22" s="217"/>
      <c r="E22" s="220"/>
      <c r="F22" s="214"/>
      <c r="G22" s="17" t="s">
        <v>21</v>
      </c>
      <c r="H22" s="196" t="s">
        <v>22</v>
      </c>
      <c r="I22" s="197" t="s">
        <v>23</v>
      </c>
      <c r="J22" s="198" t="s">
        <v>24</v>
      </c>
      <c r="K22" s="196" t="s">
        <v>25</v>
      </c>
      <c r="L22" s="196" t="s">
        <v>26</v>
      </c>
      <c r="M22" s="196" t="s">
        <v>27</v>
      </c>
      <c r="N22" s="196" t="s">
        <v>28</v>
      </c>
      <c r="O22" s="196" t="s">
        <v>29</v>
      </c>
      <c r="P22" s="196" t="s">
        <v>30</v>
      </c>
      <c r="Q22" s="196" t="s">
        <v>31</v>
      </c>
      <c r="R22" s="199" t="s">
        <v>32</v>
      </c>
      <c r="S22" s="214"/>
    </row>
    <row r="23" spans="1:19" s="66" customFormat="1" ht="66.75" thickBot="1">
      <c r="A23" s="112" t="s">
        <v>57</v>
      </c>
      <c r="B23" s="143" t="s">
        <v>178</v>
      </c>
      <c r="C23" s="114" t="s">
        <v>179</v>
      </c>
      <c r="D23" s="106">
        <v>100000</v>
      </c>
      <c r="E23" s="115" t="s">
        <v>180</v>
      </c>
      <c r="F23" s="195" t="s">
        <v>176</v>
      </c>
      <c r="G23" s="148"/>
      <c r="H23" s="149"/>
      <c r="I23" s="150"/>
      <c r="J23" s="148"/>
      <c r="K23" s="149"/>
      <c r="L23" s="149"/>
      <c r="M23" s="149"/>
      <c r="N23" s="149"/>
      <c r="O23" s="149"/>
      <c r="P23" s="149"/>
      <c r="Q23" s="149"/>
      <c r="R23" s="150"/>
      <c r="S23" s="188">
        <v>24716</v>
      </c>
    </row>
    <row r="24" spans="1:19" s="66" customFormat="1" ht="99.75" thickBot="1">
      <c r="A24" s="112" t="s">
        <v>35</v>
      </c>
      <c r="B24" s="143" t="s">
        <v>181</v>
      </c>
      <c r="C24" s="114" t="s">
        <v>183</v>
      </c>
      <c r="D24" s="106">
        <v>345000</v>
      </c>
      <c r="E24" s="115" t="s">
        <v>182</v>
      </c>
      <c r="F24" s="195" t="s">
        <v>176</v>
      </c>
      <c r="G24" s="148"/>
      <c r="H24" s="149"/>
      <c r="I24" s="150"/>
      <c r="J24" s="148"/>
      <c r="K24" s="149"/>
      <c r="L24" s="149"/>
      <c r="M24" s="149"/>
      <c r="N24" s="149"/>
      <c r="O24" s="149"/>
      <c r="P24" s="149"/>
      <c r="Q24" s="149"/>
      <c r="R24" s="150"/>
      <c r="S24" s="188">
        <v>24716</v>
      </c>
    </row>
    <row r="25" spans="1:19" s="66" customFormat="1" ht="66.75" thickBot="1">
      <c r="A25" s="112" t="s">
        <v>13</v>
      </c>
      <c r="B25" s="143" t="s">
        <v>184</v>
      </c>
      <c r="C25" s="114" t="s">
        <v>185</v>
      </c>
      <c r="D25" s="106">
        <v>255000</v>
      </c>
      <c r="E25" s="115" t="s">
        <v>187</v>
      </c>
      <c r="F25" s="195" t="s">
        <v>186</v>
      </c>
      <c r="G25" s="148"/>
      <c r="H25" s="149"/>
      <c r="I25" s="150"/>
      <c r="J25" s="148"/>
      <c r="K25" s="149"/>
      <c r="L25" s="149"/>
      <c r="M25" s="149"/>
      <c r="N25" s="149"/>
      <c r="O25" s="149"/>
      <c r="P25" s="149"/>
      <c r="Q25" s="149"/>
      <c r="R25" s="150"/>
      <c r="S25" s="188">
        <v>24716</v>
      </c>
    </row>
    <row r="26" spans="1:19" ht="19.5" thickBot="1">
      <c r="A26" s="227" t="s">
        <v>2</v>
      </c>
      <c r="B26" s="228"/>
      <c r="C26" s="229"/>
      <c r="D26" s="92">
        <f>SUM(D23:D25)</f>
        <v>700000</v>
      </c>
      <c r="E26" s="93"/>
      <c r="F26" s="94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6" t="s">
        <v>434</v>
      </c>
    </row>
    <row r="27" spans="1:19" ht="19.5" thickBot="1">
      <c r="A27" s="221" t="s">
        <v>11</v>
      </c>
      <c r="B27" s="222"/>
      <c r="C27" s="223"/>
      <c r="D27" s="97">
        <f>D26+D14</f>
        <v>1090000</v>
      </c>
      <c r="E27" s="97"/>
      <c r="F27" s="98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100" t="s">
        <v>437</v>
      </c>
    </row>
    <row r="32" ht="21.75">
      <c r="S32" s="102">
        <v>27</v>
      </c>
    </row>
  </sheetData>
  <sheetProtection/>
  <mergeCells count="27">
    <mergeCell ref="Q1:S1"/>
    <mergeCell ref="A2:S2"/>
    <mergeCell ref="A3:S3"/>
    <mergeCell ref="A4:S4"/>
    <mergeCell ref="A8:A10"/>
    <mergeCell ref="B8:B10"/>
    <mergeCell ref="S8:S10"/>
    <mergeCell ref="G9:I9"/>
    <mergeCell ref="J9:R9"/>
    <mergeCell ref="E8:E10"/>
    <mergeCell ref="S20:S22"/>
    <mergeCell ref="A26:C26"/>
    <mergeCell ref="A27:C27"/>
    <mergeCell ref="A20:A22"/>
    <mergeCell ref="B20:B22"/>
    <mergeCell ref="C20:C22"/>
    <mergeCell ref="D20:D22"/>
    <mergeCell ref="E20:E22"/>
    <mergeCell ref="F20:F22"/>
    <mergeCell ref="C8:C10"/>
    <mergeCell ref="D8:D10"/>
    <mergeCell ref="G21:I21"/>
    <mergeCell ref="J21:R21"/>
    <mergeCell ref="F8:F10"/>
    <mergeCell ref="G8:R8"/>
    <mergeCell ref="A14:C14"/>
    <mergeCell ref="G20:R20"/>
  </mergeCells>
  <printOptions/>
  <pageMargins left="0.25" right="0.25" top="0.75" bottom="0.75" header="0.3" footer="0.3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S19"/>
  <sheetViews>
    <sheetView zoomScalePageLayoutView="0" workbookViewId="0" topLeftCell="A10">
      <selection activeCell="S15" sqref="S15"/>
    </sheetView>
  </sheetViews>
  <sheetFormatPr defaultColWidth="9.140625" defaultRowHeight="15"/>
  <cols>
    <col min="1" max="1" width="4.140625" style="101" customWidth="1"/>
    <col min="2" max="2" width="16.00390625" style="61" customWidth="1"/>
    <col min="3" max="3" width="14.421875" style="61" customWidth="1"/>
    <col min="4" max="4" width="11.57421875" style="9" customWidth="1"/>
    <col min="5" max="5" width="9.421875" style="9" customWidth="1"/>
    <col min="6" max="6" width="10.57421875" style="61" customWidth="1"/>
    <col min="7" max="18" width="4.57421875" style="61" customWidth="1"/>
    <col min="19" max="19" width="8.57421875" style="61" customWidth="1"/>
    <col min="20" max="16384" width="9.00390625" style="61" customWidth="1"/>
  </cols>
  <sheetData>
    <row r="1" spans="1:19" ht="18.75">
      <c r="A1" s="59" t="s">
        <v>15</v>
      </c>
      <c r="B1" s="60"/>
      <c r="C1" s="60"/>
      <c r="D1" s="60"/>
      <c r="E1" s="60"/>
      <c r="G1" s="10"/>
      <c r="H1" s="10"/>
      <c r="I1" s="10"/>
      <c r="J1" s="10"/>
      <c r="K1" s="10"/>
      <c r="L1" s="10"/>
      <c r="M1" s="10"/>
      <c r="N1" s="10"/>
      <c r="O1" s="10"/>
      <c r="P1" s="10"/>
      <c r="Q1" s="204" t="s">
        <v>14</v>
      </c>
      <c r="R1" s="204"/>
      <c r="S1" s="204"/>
    </row>
    <row r="2" spans="1:19" ht="17.25" customHeight="1">
      <c r="A2" s="205" t="s">
        <v>16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</row>
    <row r="3" spans="1:19" ht="17.25" customHeight="1">
      <c r="A3" s="205" t="s">
        <v>53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</row>
    <row r="4" spans="1:19" ht="17.25" customHeight="1">
      <c r="A4" s="205" t="s">
        <v>69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</row>
    <row r="5" spans="1:19" ht="18.75">
      <c r="A5" s="6">
        <v>1</v>
      </c>
      <c r="B5" s="7" t="s">
        <v>111</v>
      </c>
      <c r="C5" s="140" t="s">
        <v>112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ht="18" customHeight="1">
      <c r="A6" s="6" t="s">
        <v>55</v>
      </c>
      <c r="B6" s="7" t="s">
        <v>42</v>
      </c>
      <c r="C6" s="8" t="s">
        <v>113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19" s="66" customFormat="1" ht="19.5" thickBot="1">
      <c r="A7" s="6" t="s">
        <v>41</v>
      </c>
      <c r="B7" s="65" t="s">
        <v>3</v>
      </c>
      <c r="C7" s="131" t="s">
        <v>49</v>
      </c>
      <c r="D7" s="131"/>
      <c r="E7" s="68" t="s">
        <v>43</v>
      </c>
      <c r="F7" s="8" t="s">
        <v>48</v>
      </c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</row>
    <row r="8" spans="1:19" s="66" customFormat="1" ht="18" customHeight="1" thickBot="1">
      <c r="A8" s="206" t="s">
        <v>0</v>
      </c>
      <c r="B8" s="209" t="s">
        <v>1</v>
      </c>
      <c r="C8" s="212" t="s">
        <v>17</v>
      </c>
      <c r="D8" s="215" t="s">
        <v>18</v>
      </c>
      <c r="E8" s="218" t="s">
        <v>19</v>
      </c>
      <c r="F8" s="212" t="s">
        <v>33</v>
      </c>
      <c r="G8" s="224" t="s">
        <v>51</v>
      </c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12" t="s">
        <v>52</v>
      </c>
    </row>
    <row r="9" spans="1:19" s="66" customFormat="1" ht="18" customHeight="1" thickBot="1">
      <c r="A9" s="207"/>
      <c r="B9" s="210"/>
      <c r="C9" s="213"/>
      <c r="D9" s="216"/>
      <c r="E9" s="219"/>
      <c r="F9" s="213"/>
      <c r="G9" s="224" t="s">
        <v>20</v>
      </c>
      <c r="H9" s="225"/>
      <c r="I9" s="226"/>
      <c r="J9" s="224" t="s">
        <v>50</v>
      </c>
      <c r="K9" s="225"/>
      <c r="L9" s="225"/>
      <c r="M9" s="225"/>
      <c r="N9" s="225"/>
      <c r="O9" s="225"/>
      <c r="P9" s="225"/>
      <c r="Q9" s="225"/>
      <c r="R9" s="225"/>
      <c r="S9" s="213"/>
    </row>
    <row r="10" spans="1:19" s="66" customFormat="1" ht="19.5" thickBot="1">
      <c r="A10" s="208"/>
      <c r="B10" s="211"/>
      <c r="C10" s="214"/>
      <c r="D10" s="217"/>
      <c r="E10" s="220"/>
      <c r="F10" s="214"/>
      <c r="G10" s="71" t="s">
        <v>21</v>
      </c>
      <c r="H10" s="72" t="s">
        <v>22</v>
      </c>
      <c r="I10" s="73" t="s">
        <v>23</v>
      </c>
      <c r="J10" s="71" t="s">
        <v>24</v>
      </c>
      <c r="K10" s="72" t="s">
        <v>25</v>
      </c>
      <c r="L10" s="72" t="s">
        <v>26</v>
      </c>
      <c r="M10" s="72" t="s">
        <v>27</v>
      </c>
      <c r="N10" s="72" t="s">
        <v>28</v>
      </c>
      <c r="O10" s="72" t="s">
        <v>29</v>
      </c>
      <c r="P10" s="72" t="s">
        <v>30</v>
      </c>
      <c r="Q10" s="72" t="s">
        <v>31</v>
      </c>
      <c r="R10" s="73" t="s">
        <v>32</v>
      </c>
      <c r="S10" s="214"/>
    </row>
    <row r="11" spans="1:19" s="66" customFormat="1" ht="72" customHeight="1">
      <c r="A11" s="112">
        <v>1</v>
      </c>
      <c r="B11" s="132" t="s">
        <v>116</v>
      </c>
      <c r="C11" s="114" t="s">
        <v>117</v>
      </c>
      <c r="D11" s="106">
        <v>25000</v>
      </c>
      <c r="E11" s="115" t="s">
        <v>303</v>
      </c>
      <c r="F11" s="108" t="s">
        <v>329</v>
      </c>
      <c r="G11" s="116"/>
      <c r="H11" s="117"/>
      <c r="I11" s="118"/>
      <c r="J11" s="116"/>
      <c r="K11" s="117"/>
      <c r="L11" s="117"/>
      <c r="M11" s="117"/>
      <c r="N11" s="117"/>
      <c r="O11" s="117"/>
      <c r="P11" s="117"/>
      <c r="Q11" s="117"/>
      <c r="R11" s="118"/>
      <c r="S11" s="188" t="s">
        <v>441</v>
      </c>
    </row>
    <row r="12" spans="1:19" s="66" customFormat="1" ht="49.5">
      <c r="A12" s="122" t="s">
        <v>56</v>
      </c>
      <c r="B12" s="123" t="s">
        <v>118</v>
      </c>
      <c r="C12" s="124" t="s">
        <v>119</v>
      </c>
      <c r="D12" s="125">
        <v>25000</v>
      </c>
      <c r="E12" s="126" t="s">
        <v>303</v>
      </c>
      <c r="F12" s="127" t="s">
        <v>330</v>
      </c>
      <c r="G12" s="133"/>
      <c r="H12" s="134"/>
      <c r="I12" s="135"/>
      <c r="J12" s="133"/>
      <c r="K12" s="134"/>
      <c r="L12" s="134"/>
      <c r="M12" s="134"/>
      <c r="N12" s="134"/>
      <c r="O12" s="134"/>
      <c r="P12" s="134"/>
      <c r="Q12" s="134"/>
      <c r="R12" s="135"/>
      <c r="S12" s="188">
        <v>24624</v>
      </c>
    </row>
    <row r="13" spans="1:19" s="66" customFormat="1" ht="50.25" thickBot="1">
      <c r="A13" s="136" t="s">
        <v>54</v>
      </c>
      <c r="B13" s="137" t="s">
        <v>120</v>
      </c>
      <c r="C13" s="138" t="s">
        <v>121</v>
      </c>
      <c r="D13" s="139">
        <v>50000</v>
      </c>
      <c r="E13" s="126" t="s">
        <v>303</v>
      </c>
      <c r="F13" s="127" t="s">
        <v>331</v>
      </c>
      <c r="G13" s="128"/>
      <c r="H13" s="129"/>
      <c r="I13" s="130"/>
      <c r="J13" s="128"/>
      <c r="K13" s="129"/>
      <c r="L13" s="129"/>
      <c r="M13" s="129"/>
      <c r="N13" s="129"/>
      <c r="O13" s="129"/>
      <c r="P13" s="129"/>
      <c r="Q13" s="129"/>
      <c r="R13" s="130"/>
      <c r="S13" s="188">
        <v>24685</v>
      </c>
    </row>
    <row r="14" spans="1:19" s="66" customFormat="1" ht="19.5" thickBot="1">
      <c r="A14" s="227" t="s">
        <v>2</v>
      </c>
      <c r="B14" s="228"/>
      <c r="C14" s="229"/>
      <c r="D14" s="92">
        <f>SUM(D11:D13)</f>
        <v>100000</v>
      </c>
      <c r="E14" s="93"/>
      <c r="F14" s="94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6" t="s">
        <v>434</v>
      </c>
    </row>
    <row r="15" spans="1:19" s="66" customFormat="1" ht="19.5" thickBot="1">
      <c r="A15" s="221" t="s">
        <v>11</v>
      </c>
      <c r="B15" s="222"/>
      <c r="C15" s="223"/>
      <c r="D15" s="97">
        <f>D14</f>
        <v>100000</v>
      </c>
      <c r="E15" s="97"/>
      <c r="F15" s="98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100" t="s">
        <v>437</v>
      </c>
    </row>
    <row r="18" spans="12:19" ht="16.5">
      <c r="L18" s="61" t="s">
        <v>68</v>
      </c>
      <c r="S18" s="102"/>
    </row>
    <row r="19" ht="21.75">
      <c r="S19" s="102">
        <v>28</v>
      </c>
    </row>
  </sheetData>
  <sheetProtection/>
  <mergeCells count="16">
    <mergeCell ref="Q1:S1"/>
    <mergeCell ref="A2:S2"/>
    <mergeCell ref="A3:S3"/>
    <mergeCell ref="A4:S4"/>
    <mergeCell ref="A8:A10"/>
    <mergeCell ref="B8:B10"/>
    <mergeCell ref="C8:C10"/>
    <mergeCell ref="D8:D10"/>
    <mergeCell ref="E8:E10"/>
    <mergeCell ref="F8:F10"/>
    <mergeCell ref="G8:R8"/>
    <mergeCell ref="S8:S10"/>
    <mergeCell ref="G9:I9"/>
    <mergeCell ref="J9:R9"/>
    <mergeCell ref="A14:C14"/>
    <mergeCell ref="A15:C15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S23"/>
  <sheetViews>
    <sheetView zoomScalePageLayoutView="0" workbookViewId="0" topLeftCell="A7">
      <selection activeCell="W13" sqref="W13"/>
    </sheetView>
  </sheetViews>
  <sheetFormatPr defaultColWidth="9.140625" defaultRowHeight="15"/>
  <cols>
    <col min="1" max="1" width="4.140625" style="101" customWidth="1"/>
    <col min="2" max="2" width="16.7109375" style="61" customWidth="1"/>
    <col min="3" max="3" width="15.421875" style="61" customWidth="1"/>
    <col min="4" max="4" width="11.57421875" style="9" customWidth="1"/>
    <col min="5" max="5" width="9.421875" style="9" customWidth="1"/>
    <col min="6" max="6" width="10.57421875" style="61" customWidth="1"/>
    <col min="7" max="18" width="4.57421875" style="61" customWidth="1"/>
    <col min="19" max="19" width="8.57421875" style="61" customWidth="1"/>
    <col min="20" max="16384" width="9.00390625" style="61" customWidth="1"/>
  </cols>
  <sheetData>
    <row r="1" spans="1:19" ht="18.75">
      <c r="A1" s="59" t="s">
        <v>15</v>
      </c>
      <c r="B1" s="60"/>
      <c r="C1" s="60"/>
      <c r="D1" s="60"/>
      <c r="E1" s="60"/>
      <c r="G1" s="10"/>
      <c r="H1" s="10"/>
      <c r="I1" s="10"/>
      <c r="J1" s="10"/>
      <c r="K1" s="10"/>
      <c r="L1" s="10"/>
      <c r="M1" s="10"/>
      <c r="N1" s="10"/>
      <c r="O1" s="10"/>
      <c r="P1" s="10"/>
      <c r="Q1" s="204" t="s">
        <v>14</v>
      </c>
      <c r="R1" s="204"/>
      <c r="S1" s="204"/>
    </row>
    <row r="2" spans="1:19" ht="17.25" customHeight="1">
      <c r="A2" s="205" t="s">
        <v>16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</row>
    <row r="3" spans="1:19" ht="17.25" customHeight="1">
      <c r="A3" s="205" t="s">
        <v>53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</row>
    <row r="4" spans="1:19" ht="17.25" customHeight="1">
      <c r="A4" s="205" t="s">
        <v>69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</row>
    <row r="5" spans="1:19" ht="18.75">
      <c r="A5" s="6">
        <v>1</v>
      </c>
      <c r="B5" s="7" t="s">
        <v>111</v>
      </c>
      <c r="C5" s="140" t="s">
        <v>112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ht="18" customHeight="1">
      <c r="A6" s="6" t="s">
        <v>129</v>
      </c>
      <c r="B6" s="7" t="s">
        <v>42</v>
      </c>
      <c r="C6" s="8" t="s">
        <v>113</v>
      </c>
      <c r="D6" s="64"/>
      <c r="E6" s="64"/>
      <c r="F6" s="64"/>
      <c r="G6" s="64"/>
      <c r="H6" s="64"/>
      <c r="I6" s="64"/>
      <c r="J6" s="64" t="s">
        <v>123</v>
      </c>
      <c r="K6" s="64"/>
      <c r="L6" s="64"/>
      <c r="M6" s="64"/>
      <c r="N6" s="64"/>
      <c r="O6" s="64"/>
      <c r="P6" s="64"/>
      <c r="Q6" s="64"/>
      <c r="R6" s="64"/>
      <c r="S6" s="64"/>
    </row>
    <row r="7" spans="1:19" s="66" customFormat="1" ht="19.5" thickBot="1">
      <c r="A7" s="6" t="s">
        <v>41</v>
      </c>
      <c r="B7" s="65" t="s">
        <v>3</v>
      </c>
      <c r="C7" s="131" t="s">
        <v>95</v>
      </c>
      <c r="D7" s="131"/>
      <c r="E7" s="68" t="s">
        <v>43</v>
      </c>
      <c r="F7" s="8" t="s">
        <v>130</v>
      </c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</row>
    <row r="8" spans="1:19" s="66" customFormat="1" ht="18" customHeight="1" thickBot="1">
      <c r="A8" s="206" t="s">
        <v>0</v>
      </c>
      <c r="B8" s="209" t="s">
        <v>1</v>
      </c>
      <c r="C8" s="212" t="s">
        <v>17</v>
      </c>
      <c r="D8" s="215" t="s">
        <v>18</v>
      </c>
      <c r="E8" s="218" t="s">
        <v>19</v>
      </c>
      <c r="F8" s="212" t="s">
        <v>33</v>
      </c>
      <c r="G8" s="224" t="s">
        <v>51</v>
      </c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12" t="s">
        <v>52</v>
      </c>
    </row>
    <row r="9" spans="1:19" s="66" customFormat="1" ht="18" customHeight="1" thickBot="1">
      <c r="A9" s="207"/>
      <c r="B9" s="210"/>
      <c r="C9" s="213"/>
      <c r="D9" s="216"/>
      <c r="E9" s="219"/>
      <c r="F9" s="213"/>
      <c r="G9" s="224" t="s">
        <v>20</v>
      </c>
      <c r="H9" s="225"/>
      <c r="I9" s="226"/>
      <c r="J9" s="224" t="s">
        <v>50</v>
      </c>
      <c r="K9" s="225"/>
      <c r="L9" s="225"/>
      <c r="M9" s="225"/>
      <c r="N9" s="225"/>
      <c r="O9" s="225"/>
      <c r="P9" s="225"/>
      <c r="Q9" s="225"/>
      <c r="R9" s="225"/>
      <c r="S9" s="213"/>
    </row>
    <row r="10" spans="1:19" s="66" customFormat="1" ht="19.5" thickBot="1">
      <c r="A10" s="208"/>
      <c r="B10" s="211"/>
      <c r="C10" s="214"/>
      <c r="D10" s="217"/>
      <c r="E10" s="220"/>
      <c r="F10" s="214"/>
      <c r="G10" s="71" t="s">
        <v>21</v>
      </c>
      <c r="H10" s="72" t="s">
        <v>22</v>
      </c>
      <c r="I10" s="73" t="s">
        <v>23</v>
      </c>
      <c r="J10" s="71" t="s">
        <v>24</v>
      </c>
      <c r="K10" s="72" t="s">
        <v>25</v>
      </c>
      <c r="L10" s="72" t="s">
        <v>26</v>
      </c>
      <c r="M10" s="72" t="s">
        <v>27</v>
      </c>
      <c r="N10" s="72" t="s">
        <v>28</v>
      </c>
      <c r="O10" s="72" t="s">
        <v>29</v>
      </c>
      <c r="P10" s="72" t="s">
        <v>30</v>
      </c>
      <c r="Q10" s="72" t="s">
        <v>31</v>
      </c>
      <c r="R10" s="73" t="s">
        <v>32</v>
      </c>
      <c r="S10" s="214"/>
    </row>
    <row r="11" spans="1:19" s="66" customFormat="1" ht="65.25" customHeight="1">
      <c r="A11" s="112">
        <v>1</v>
      </c>
      <c r="B11" s="132" t="s">
        <v>131</v>
      </c>
      <c r="C11" s="114" t="s">
        <v>132</v>
      </c>
      <c r="D11" s="106">
        <v>250000</v>
      </c>
      <c r="E11" s="115" t="s">
        <v>413</v>
      </c>
      <c r="F11" s="108" t="s">
        <v>335</v>
      </c>
      <c r="G11" s="116"/>
      <c r="H11" s="117"/>
      <c r="I11" s="118"/>
      <c r="J11" s="116"/>
      <c r="K11" s="117"/>
      <c r="L11" s="117"/>
      <c r="M11" s="117"/>
      <c r="N11" s="117"/>
      <c r="O11" s="117"/>
      <c r="P11" s="117"/>
      <c r="Q11" s="117"/>
      <c r="R11" s="118"/>
      <c r="S11" s="188" t="s">
        <v>444</v>
      </c>
    </row>
    <row r="12" spans="1:19" s="66" customFormat="1" ht="72" customHeight="1">
      <c r="A12" s="122" t="s">
        <v>56</v>
      </c>
      <c r="B12" s="123" t="s">
        <v>133</v>
      </c>
      <c r="C12" s="124" t="s">
        <v>134</v>
      </c>
      <c r="D12" s="125">
        <v>80000</v>
      </c>
      <c r="E12" s="126" t="s">
        <v>307</v>
      </c>
      <c r="F12" s="127" t="s">
        <v>336</v>
      </c>
      <c r="G12" s="133"/>
      <c r="H12" s="134"/>
      <c r="I12" s="135"/>
      <c r="J12" s="133"/>
      <c r="K12" s="134"/>
      <c r="L12" s="134"/>
      <c r="M12" s="134"/>
      <c r="N12" s="134"/>
      <c r="O12" s="134"/>
      <c r="P12" s="134"/>
      <c r="Q12" s="134"/>
      <c r="R12" s="135"/>
      <c r="S12" s="188">
        <v>24593</v>
      </c>
    </row>
    <row r="13" spans="1:19" s="66" customFormat="1" ht="50.25" thickBot="1">
      <c r="A13" s="136" t="s">
        <v>54</v>
      </c>
      <c r="B13" s="137" t="s">
        <v>135</v>
      </c>
      <c r="C13" s="138" t="s">
        <v>136</v>
      </c>
      <c r="D13" s="139">
        <v>30000</v>
      </c>
      <c r="E13" s="126" t="s">
        <v>414</v>
      </c>
      <c r="F13" s="127" t="s">
        <v>337</v>
      </c>
      <c r="G13" s="128"/>
      <c r="H13" s="129"/>
      <c r="I13" s="130"/>
      <c r="J13" s="128"/>
      <c r="K13" s="129"/>
      <c r="L13" s="129"/>
      <c r="M13" s="129"/>
      <c r="N13" s="129"/>
      <c r="O13" s="129"/>
      <c r="P13" s="129"/>
      <c r="Q13" s="129"/>
      <c r="R13" s="130"/>
      <c r="S13" s="188">
        <v>24716</v>
      </c>
    </row>
    <row r="14" spans="1:19" s="66" customFormat="1" ht="19.5" thickBot="1">
      <c r="A14" s="227" t="s">
        <v>2</v>
      </c>
      <c r="B14" s="228"/>
      <c r="C14" s="229"/>
      <c r="D14" s="92">
        <f>SUM(D11:D13)</f>
        <v>360000</v>
      </c>
      <c r="E14" s="93"/>
      <c r="F14" s="94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6" t="s">
        <v>434</v>
      </c>
    </row>
    <row r="15" spans="1:19" s="66" customFormat="1" ht="19.5" thickBot="1">
      <c r="A15" s="221" t="s">
        <v>11</v>
      </c>
      <c r="B15" s="222"/>
      <c r="C15" s="223"/>
      <c r="D15" s="97">
        <f>D14</f>
        <v>360000</v>
      </c>
      <c r="E15" s="97"/>
      <c r="F15" s="98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100" t="s">
        <v>437</v>
      </c>
    </row>
    <row r="18" ht="21.75">
      <c r="S18" s="102">
        <v>29</v>
      </c>
    </row>
    <row r="19" ht="16.5">
      <c r="S19" s="102"/>
    </row>
    <row r="23" ht="16.5">
      <c r="S23" s="102"/>
    </row>
  </sheetData>
  <sheetProtection/>
  <mergeCells count="16">
    <mergeCell ref="Q1:S1"/>
    <mergeCell ref="A2:S2"/>
    <mergeCell ref="A3:S3"/>
    <mergeCell ref="A4:S4"/>
    <mergeCell ref="A8:A10"/>
    <mergeCell ref="B8:B10"/>
    <mergeCell ref="C8:C10"/>
    <mergeCell ref="D8:D10"/>
    <mergeCell ref="E8:E10"/>
    <mergeCell ref="F8:F10"/>
    <mergeCell ref="G8:R8"/>
    <mergeCell ref="S8:S10"/>
    <mergeCell ref="G9:I9"/>
    <mergeCell ref="J9:R9"/>
    <mergeCell ref="A14:C14"/>
    <mergeCell ref="A15:C15"/>
  </mergeCells>
  <printOptions/>
  <pageMargins left="0.25" right="0.25" top="0.75" bottom="0.75" header="0.3" footer="0.3"/>
  <pageSetup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3300"/>
  </sheetPr>
  <dimension ref="A1:S100"/>
  <sheetViews>
    <sheetView zoomScale="130" zoomScaleNormal="130" zoomScalePageLayoutView="0" workbookViewId="0" topLeftCell="A77">
      <selection activeCell="S45" sqref="S45"/>
    </sheetView>
  </sheetViews>
  <sheetFormatPr defaultColWidth="9.140625" defaultRowHeight="15"/>
  <cols>
    <col min="1" max="1" width="4.140625" style="101" customWidth="1"/>
    <col min="2" max="2" width="14.140625" style="61" customWidth="1"/>
    <col min="3" max="3" width="15.421875" style="61" customWidth="1"/>
    <col min="4" max="4" width="10.7109375" style="9" customWidth="1"/>
    <col min="5" max="5" width="12.421875" style="9" customWidth="1"/>
    <col min="6" max="6" width="11.421875" style="61" customWidth="1"/>
    <col min="7" max="18" width="4.57421875" style="61" customWidth="1"/>
    <col min="19" max="19" width="10.00390625" style="61" customWidth="1"/>
    <col min="20" max="16384" width="9.00390625" style="61" customWidth="1"/>
  </cols>
  <sheetData>
    <row r="1" spans="1:19" ht="18.75">
      <c r="A1" s="59" t="s">
        <v>15</v>
      </c>
      <c r="B1" s="60"/>
      <c r="C1" s="60"/>
      <c r="D1" s="60"/>
      <c r="E1" s="60"/>
      <c r="G1" s="10"/>
      <c r="H1" s="10"/>
      <c r="I1" s="10"/>
      <c r="J1" s="10"/>
      <c r="K1" s="10"/>
      <c r="L1" s="10"/>
      <c r="M1" s="10"/>
      <c r="N1" s="10"/>
      <c r="O1" s="10"/>
      <c r="P1" s="10"/>
      <c r="Q1" s="204" t="s">
        <v>14</v>
      </c>
      <c r="R1" s="204"/>
      <c r="S1" s="204"/>
    </row>
    <row r="2" spans="1:19" ht="17.25" customHeight="1">
      <c r="A2" s="205" t="s">
        <v>16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</row>
    <row r="3" spans="1:19" ht="17.25" customHeight="1">
      <c r="A3" s="205" t="s">
        <v>53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</row>
    <row r="4" spans="1:19" ht="17.25" customHeight="1">
      <c r="A4" s="205" t="s">
        <v>69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</row>
    <row r="5" spans="1:19" ht="18.75">
      <c r="A5" s="6">
        <v>1</v>
      </c>
      <c r="B5" s="7" t="s">
        <v>9</v>
      </c>
      <c r="C5" s="35" t="s">
        <v>188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ht="18" customHeight="1">
      <c r="A6" s="6" t="s">
        <v>189</v>
      </c>
      <c r="B6" s="7" t="s">
        <v>42</v>
      </c>
      <c r="C6" s="230" t="s">
        <v>190</v>
      </c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</row>
    <row r="7" spans="1:19" s="66" customFormat="1" ht="19.5" thickBot="1">
      <c r="A7" s="6" t="s">
        <v>41</v>
      </c>
      <c r="B7" s="65" t="s">
        <v>3</v>
      </c>
      <c r="C7" s="131" t="s">
        <v>6</v>
      </c>
      <c r="D7" s="131"/>
      <c r="E7" s="68" t="s">
        <v>43</v>
      </c>
      <c r="F7" s="8" t="s">
        <v>64</v>
      </c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</row>
    <row r="8" spans="1:19" s="66" customFormat="1" ht="18" customHeight="1" thickBot="1">
      <c r="A8" s="206" t="s">
        <v>0</v>
      </c>
      <c r="B8" s="209" t="s">
        <v>1</v>
      </c>
      <c r="C8" s="212" t="s">
        <v>17</v>
      </c>
      <c r="D8" s="215" t="s">
        <v>18</v>
      </c>
      <c r="E8" s="218" t="s">
        <v>19</v>
      </c>
      <c r="F8" s="212" t="s">
        <v>33</v>
      </c>
      <c r="G8" s="224" t="s">
        <v>51</v>
      </c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12" t="s">
        <v>52</v>
      </c>
    </row>
    <row r="9" spans="1:19" s="66" customFormat="1" ht="18" customHeight="1" thickBot="1">
      <c r="A9" s="207"/>
      <c r="B9" s="210"/>
      <c r="C9" s="213"/>
      <c r="D9" s="216"/>
      <c r="E9" s="219"/>
      <c r="F9" s="213"/>
      <c r="G9" s="224" t="s">
        <v>20</v>
      </c>
      <c r="H9" s="225"/>
      <c r="I9" s="226"/>
      <c r="J9" s="224" t="s">
        <v>50</v>
      </c>
      <c r="K9" s="225"/>
      <c r="L9" s="225"/>
      <c r="M9" s="225"/>
      <c r="N9" s="225"/>
      <c r="O9" s="225"/>
      <c r="P9" s="225"/>
      <c r="Q9" s="225"/>
      <c r="R9" s="225"/>
      <c r="S9" s="213"/>
    </row>
    <row r="10" spans="1:19" s="66" customFormat="1" ht="19.5" thickBot="1">
      <c r="A10" s="208"/>
      <c r="B10" s="211"/>
      <c r="C10" s="214"/>
      <c r="D10" s="217"/>
      <c r="E10" s="220"/>
      <c r="F10" s="214"/>
      <c r="G10" s="71" t="s">
        <v>21</v>
      </c>
      <c r="H10" s="72" t="s">
        <v>22</v>
      </c>
      <c r="I10" s="73" t="s">
        <v>23</v>
      </c>
      <c r="J10" s="71" t="s">
        <v>24</v>
      </c>
      <c r="K10" s="72" t="s">
        <v>25</v>
      </c>
      <c r="L10" s="72" t="s">
        <v>26</v>
      </c>
      <c r="M10" s="72" t="s">
        <v>27</v>
      </c>
      <c r="N10" s="72" t="s">
        <v>28</v>
      </c>
      <c r="O10" s="72" t="s">
        <v>29</v>
      </c>
      <c r="P10" s="72" t="s">
        <v>30</v>
      </c>
      <c r="Q10" s="72" t="s">
        <v>31</v>
      </c>
      <c r="R10" s="73" t="s">
        <v>32</v>
      </c>
      <c r="S10" s="214"/>
    </row>
    <row r="11" spans="1:19" s="66" customFormat="1" ht="58.5" customHeight="1" thickBot="1">
      <c r="A11" s="112" t="s">
        <v>156</v>
      </c>
      <c r="B11" s="143" t="s">
        <v>427</v>
      </c>
      <c r="C11" s="114" t="s">
        <v>192</v>
      </c>
      <c r="D11" s="106">
        <v>239600</v>
      </c>
      <c r="E11" s="115" t="s">
        <v>191</v>
      </c>
      <c r="F11" s="195" t="s">
        <v>204</v>
      </c>
      <c r="G11" s="148"/>
      <c r="H11" s="149"/>
      <c r="I11" s="150"/>
      <c r="J11" s="148"/>
      <c r="K11" s="149"/>
      <c r="L11" s="149"/>
      <c r="M11" s="149"/>
      <c r="N11" s="149"/>
      <c r="O11" s="149"/>
      <c r="P11" s="149"/>
      <c r="Q11" s="149"/>
      <c r="R11" s="150"/>
      <c r="S11" s="188" t="s">
        <v>441</v>
      </c>
    </row>
    <row r="12" spans="1:19" s="66" customFormat="1" ht="71.25" customHeight="1" thickBot="1">
      <c r="A12" s="112" t="s">
        <v>84</v>
      </c>
      <c r="B12" s="143" t="s">
        <v>193</v>
      </c>
      <c r="C12" s="114" t="s">
        <v>194</v>
      </c>
      <c r="D12" s="106">
        <v>206100</v>
      </c>
      <c r="E12" s="115" t="s">
        <v>195</v>
      </c>
      <c r="F12" s="195" t="s">
        <v>204</v>
      </c>
      <c r="G12" s="148"/>
      <c r="H12" s="149"/>
      <c r="I12" s="150"/>
      <c r="J12" s="148"/>
      <c r="K12" s="149"/>
      <c r="L12" s="149"/>
      <c r="M12" s="149"/>
      <c r="N12" s="149"/>
      <c r="O12" s="149"/>
      <c r="P12" s="149"/>
      <c r="Q12" s="149"/>
      <c r="R12" s="150"/>
      <c r="S12" s="190" t="s">
        <v>441</v>
      </c>
    </row>
    <row r="13" spans="1:19" s="66" customFormat="1" ht="117.75" customHeight="1" thickBot="1">
      <c r="A13" s="112" t="s">
        <v>85</v>
      </c>
      <c r="B13" s="143" t="s">
        <v>196</v>
      </c>
      <c r="C13" s="114" t="s">
        <v>198</v>
      </c>
      <c r="D13" s="106">
        <v>81300</v>
      </c>
      <c r="E13" s="115" t="s">
        <v>197</v>
      </c>
      <c r="F13" s="195" t="s">
        <v>204</v>
      </c>
      <c r="G13" s="148"/>
      <c r="H13" s="149"/>
      <c r="I13" s="150"/>
      <c r="J13" s="148"/>
      <c r="K13" s="149"/>
      <c r="L13" s="149"/>
      <c r="M13" s="149"/>
      <c r="N13" s="149"/>
      <c r="O13" s="149"/>
      <c r="P13" s="149"/>
      <c r="Q13" s="149"/>
      <c r="R13" s="150"/>
      <c r="S13" s="200" t="s">
        <v>441</v>
      </c>
    </row>
    <row r="14" spans="1:19" s="66" customFormat="1" ht="19.5" thickBot="1">
      <c r="A14" s="227" t="s">
        <v>2</v>
      </c>
      <c r="B14" s="228"/>
      <c r="C14" s="229"/>
      <c r="D14" s="92">
        <f>SUM(D11:D13)</f>
        <v>527000</v>
      </c>
      <c r="E14" s="92"/>
      <c r="F14" s="119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1"/>
    </row>
    <row r="15" spans="1:19" s="66" customFormat="1" ht="21.75">
      <c r="A15" s="3"/>
      <c r="B15" s="4"/>
      <c r="C15" s="4"/>
      <c r="D15" s="5"/>
      <c r="E15" s="5"/>
      <c r="S15" s="102">
        <v>30</v>
      </c>
    </row>
    <row r="16" spans="1:19" s="66" customFormat="1" ht="19.5" thickBot="1">
      <c r="A16" s="6" t="s">
        <v>41</v>
      </c>
      <c r="B16" s="65" t="s">
        <v>3</v>
      </c>
      <c r="C16" s="131" t="s">
        <v>6</v>
      </c>
      <c r="D16" s="131"/>
      <c r="E16" s="68" t="s">
        <v>43</v>
      </c>
      <c r="F16" s="8" t="s">
        <v>64</v>
      </c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</row>
    <row r="17" spans="1:19" s="66" customFormat="1" ht="19.5" thickBot="1">
      <c r="A17" s="206" t="s">
        <v>0</v>
      </c>
      <c r="B17" s="209" t="s">
        <v>1</v>
      </c>
      <c r="C17" s="212" t="s">
        <v>17</v>
      </c>
      <c r="D17" s="215" t="s">
        <v>18</v>
      </c>
      <c r="E17" s="218" t="s">
        <v>19</v>
      </c>
      <c r="F17" s="212" t="s">
        <v>33</v>
      </c>
      <c r="G17" s="224" t="s">
        <v>51</v>
      </c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12" t="s">
        <v>52</v>
      </c>
    </row>
    <row r="18" spans="1:19" s="66" customFormat="1" ht="19.5" thickBot="1">
      <c r="A18" s="207"/>
      <c r="B18" s="210"/>
      <c r="C18" s="213"/>
      <c r="D18" s="216"/>
      <c r="E18" s="219"/>
      <c r="F18" s="213"/>
      <c r="G18" s="224" t="s">
        <v>20</v>
      </c>
      <c r="H18" s="225"/>
      <c r="I18" s="226"/>
      <c r="J18" s="224" t="s">
        <v>50</v>
      </c>
      <c r="K18" s="225"/>
      <c r="L18" s="225"/>
      <c r="M18" s="225"/>
      <c r="N18" s="225"/>
      <c r="O18" s="225"/>
      <c r="P18" s="225"/>
      <c r="Q18" s="225"/>
      <c r="R18" s="225"/>
      <c r="S18" s="213"/>
    </row>
    <row r="19" spans="1:19" s="66" customFormat="1" ht="19.5" thickBot="1">
      <c r="A19" s="208"/>
      <c r="B19" s="211"/>
      <c r="C19" s="214"/>
      <c r="D19" s="217"/>
      <c r="E19" s="220"/>
      <c r="F19" s="214"/>
      <c r="G19" s="17" t="s">
        <v>21</v>
      </c>
      <c r="H19" s="196" t="s">
        <v>22</v>
      </c>
      <c r="I19" s="197" t="s">
        <v>23</v>
      </c>
      <c r="J19" s="198" t="s">
        <v>24</v>
      </c>
      <c r="K19" s="196" t="s">
        <v>25</v>
      </c>
      <c r="L19" s="196" t="s">
        <v>26</v>
      </c>
      <c r="M19" s="196" t="s">
        <v>27</v>
      </c>
      <c r="N19" s="196" t="s">
        <v>28</v>
      </c>
      <c r="O19" s="196" t="s">
        <v>29</v>
      </c>
      <c r="P19" s="196" t="s">
        <v>30</v>
      </c>
      <c r="Q19" s="196" t="s">
        <v>31</v>
      </c>
      <c r="R19" s="199" t="s">
        <v>32</v>
      </c>
      <c r="S19" s="214"/>
    </row>
    <row r="20" spans="1:19" s="66" customFormat="1" ht="71.25" customHeight="1" thickBot="1">
      <c r="A20" s="112" t="s">
        <v>57</v>
      </c>
      <c r="B20" s="143" t="s">
        <v>199</v>
      </c>
      <c r="C20" s="114" t="s">
        <v>201</v>
      </c>
      <c r="D20" s="106">
        <v>202600</v>
      </c>
      <c r="E20" s="115" t="s">
        <v>200</v>
      </c>
      <c r="F20" s="195" t="s">
        <v>203</v>
      </c>
      <c r="G20" s="148"/>
      <c r="H20" s="149"/>
      <c r="I20" s="150"/>
      <c r="J20" s="148"/>
      <c r="K20" s="149"/>
      <c r="L20" s="149"/>
      <c r="M20" s="149"/>
      <c r="N20" s="149"/>
      <c r="O20" s="149"/>
      <c r="P20" s="149"/>
      <c r="Q20" s="149"/>
      <c r="R20" s="150"/>
      <c r="S20" s="190" t="s">
        <v>441</v>
      </c>
    </row>
    <row r="21" spans="1:19" s="66" customFormat="1" ht="99" customHeight="1" thickBot="1">
      <c r="A21" s="112" t="s">
        <v>207</v>
      </c>
      <c r="B21" s="143" t="s">
        <v>202</v>
      </c>
      <c r="C21" s="114" t="s">
        <v>206</v>
      </c>
      <c r="D21" s="106">
        <v>230000</v>
      </c>
      <c r="E21" s="115" t="s">
        <v>205</v>
      </c>
      <c r="F21" s="195" t="s">
        <v>203</v>
      </c>
      <c r="G21" s="148"/>
      <c r="H21" s="149"/>
      <c r="I21" s="150"/>
      <c r="J21" s="148"/>
      <c r="K21" s="149"/>
      <c r="L21" s="149"/>
      <c r="M21" s="149"/>
      <c r="N21" s="149"/>
      <c r="O21" s="149"/>
      <c r="P21" s="149"/>
      <c r="Q21" s="149"/>
      <c r="R21" s="150"/>
      <c r="S21" s="190" t="s">
        <v>441</v>
      </c>
    </row>
    <row r="22" spans="1:19" s="66" customFormat="1" ht="84.75" customHeight="1" thickBot="1">
      <c r="A22" s="112" t="s">
        <v>90</v>
      </c>
      <c r="B22" s="143" t="s">
        <v>208</v>
      </c>
      <c r="C22" s="114" t="s">
        <v>210</v>
      </c>
      <c r="D22" s="106">
        <v>340200</v>
      </c>
      <c r="E22" s="115" t="s">
        <v>209</v>
      </c>
      <c r="F22" s="195" t="s">
        <v>203</v>
      </c>
      <c r="G22" s="148"/>
      <c r="H22" s="149"/>
      <c r="I22" s="150"/>
      <c r="J22" s="148"/>
      <c r="K22" s="149"/>
      <c r="L22" s="149"/>
      <c r="M22" s="149"/>
      <c r="N22" s="149"/>
      <c r="O22" s="149"/>
      <c r="P22" s="149"/>
      <c r="Q22" s="149"/>
      <c r="R22" s="150"/>
      <c r="S22" s="190" t="s">
        <v>445</v>
      </c>
    </row>
    <row r="23" spans="1:19" ht="66.75" thickBot="1">
      <c r="A23" s="112" t="s">
        <v>62</v>
      </c>
      <c r="B23" s="143" t="s">
        <v>211</v>
      </c>
      <c r="C23" s="114" t="s">
        <v>214</v>
      </c>
      <c r="D23" s="106">
        <v>342000</v>
      </c>
      <c r="E23" s="115" t="s">
        <v>213</v>
      </c>
      <c r="F23" s="195" t="s">
        <v>212</v>
      </c>
      <c r="G23" s="148"/>
      <c r="H23" s="149"/>
      <c r="I23" s="150"/>
      <c r="J23" s="148"/>
      <c r="K23" s="149"/>
      <c r="L23" s="149"/>
      <c r="M23" s="149"/>
      <c r="N23" s="149"/>
      <c r="O23" s="149"/>
      <c r="P23" s="149"/>
      <c r="Q23" s="149"/>
      <c r="R23" s="150"/>
      <c r="S23" s="190" t="s">
        <v>441</v>
      </c>
    </row>
    <row r="24" spans="1:19" ht="19.5" thickBot="1">
      <c r="A24" s="227" t="s">
        <v>2</v>
      </c>
      <c r="B24" s="228"/>
      <c r="C24" s="229"/>
      <c r="D24" s="92">
        <f>SUM(D20:D23)</f>
        <v>1114800</v>
      </c>
      <c r="E24" s="92"/>
      <c r="F24" s="119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1"/>
    </row>
    <row r="27" ht="21">
      <c r="S27" s="102">
        <v>31</v>
      </c>
    </row>
    <row r="28" spans="1:19" s="66" customFormat="1" ht="19.5" thickBot="1">
      <c r="A28" s="6" t="s">
        <v>41</v>
      </c>
      <c r="B28" s="65" t="s">
        <v>3</v>
      </c>
      <c r="C28" s="131" t="s">
        <v>6</v>
      </c>
      <c r="D28" s="131"/>
      <c r="E28" s="68" t="s">
        <v>43</v>
      </c>
      <c r="F28" s="8" t="s">
        <v>64</v>
      </c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</row>
    <row r="29" spans="1:19" s="66" customFormat="1" ht="19.5" thickBot="1">
      <c r="A29" s="206" t="s">
        <v>0</v>
      </c>
      <c r="B29" s="209" t="s">
        <v>1</v>
      </c>
      <c r="C29" s="212" t="s">
        <v>17</v>
      </c>
      <c r="D29" s="215" t="s">
        <v>18</v>
      </c>
      <c r="E29" s="218" t="s">
        <v>19</v>
      </c>
      <c r="F29" s="212" t="s">
        <v>33</v>
      </c>
      <c r="G29" s="224" t="s">
        <v>51</v>
      </c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12" t="s">
        <v>52</v>
      </c>
    </row>
    <row r="30" spans="1:19" s="66" customFormat="1" ht="19.5" thickBot="1">
      <c r="A30" s="207"/>
      <c r="B30" s="210"/>
      <c r="C30" s="213"/>
      <c r="D30" s="216"/>
      <c r="E30" s="219"/>
      <c r="F30" s="213"/>
      <c r="G30" s="224" t="s">
        <v>20</v>
      </c>
      <c r="H30" s="225"/>
      <c r="I30" s="226"/>
      <c r="J30" s="224" t="s">
        <v>50</v>
      </c>
      <c r="K30" s="225"/>
      <c r="L30" s="225"/>
      <c r="M30" s="225"/>
      <c r="N30" s="225"/>
      <c r="O30" s="225"/>
      <c r="P30" s="225"/>
      <c r="Q30" s="225"/>
      <c r="R30" s="225"/>
      <c r="S30" s="213"/>
    </row>
    <row r="31" spans="1:19" s="66" customFormat="1" ht="19.5" thickBot="1">
      <c r="A31" s="208"/>
      <c r="B31" s="211"/>
      <c r="C31" s="214"/>
      <c r="D31" s="217"/>
      <c r="E31" s="220"/>
      <c r="F31" s="214"/>
      <c r="G31" s="17" t="s">
        <v>21</v>
      </c>
      <c r="H31" s="196" t="s">
        <v>22</v>
      </c>
      <c r="I31" s="197" t="s">
        <v>23</v>
      </c>
      <c r="J31" s="198" t="s">
        <v>24</v>
      </c>
      <c r="K31" s="196" t="s">
        <v>25</v>
      </c>
      <c r="L31" s="196" t="s">
        <v>26</v>
      </c>
      <c r="M31" s="196" t="s">
        <v>27</v>
      </c>
      <c r="N31" s="196" t="s">
        <v>28</v>
      </c>
      <c r="O31" s="196" t="s">
        <v>29</v>
      </c>
      <c r="P31" s="196" t="s">
        <v>30</v>
      </c>
      <c r="Q31" s="196" t="s">
        <v>31</v>
      </c>
      <c r="R31" s="199" t="s">
        <v>32</v>
      </c>
      <c r="S31" s="214"/>
    </row>
    <row r="32" spans="1:19" s="66" customFormat="1" ht="84.75" customHeight="1" thickBot="1">
      <c r="A32" s="112" t="s">
        <v>63</v>
      </c>
      <c r="B32" s="143" t="s">
        <v>215</v>
      </c>
      <c r="C32" s="114" t="s">
        <v>210</v>
      </c>
      <c r="D32" s="106">
        <v>340200</v>
      </c>
      <c r="E32" s="115" t="s">
        <v>216</v>
      </c>
      <c r="F32" s="195" t="s">
        <v>217</v>
      </c>
      <c r="G32" s="148"/>
      <c r="H32" s="149"/>
      <c r="I32" s="150"/>
      <c r="J32" s="148"/>
      <c r="K32" s="149"/>
      <c r="L32" s="149"/>
      <c r="M32" s="149"/>
      <c r="N32" s="149"/>
      <c r="O32" s="149"/>
      <c r="P32" s="149"/>
      <c r="Q32" s="149"/>
      <c r="R32" s="150"/>
      <c r="S32" s="190" t="s">
        <v>445</v>
      </c>
    </row>
    <row r="33" spans="1:19" s="66" customFormat="1" ht="75" customHeight="1" thickBot="1">
      <c r="A33" s="112" t="s">
        <v>218</v>
      </c>
      <c r="B33" s="143" t="s">
        <v>219</v>
      </c>
      <c r="C33" s="114" t="s">
        <v>220</v>
      </c>
      <c r="D33" s="106">
        <v>329600</v>
      </c>
      <c r="E33" s="115" t="s">
        <v>221</v>
      </c>
      <c r="F33" s="195" t="s">
        <v>217</v>
      </c>
      <c r="G33" s="148"/>
      <c r="H33" s="149"/>
      <c r="I33" s="150"/>
      <c r="J33" s="148"/>
      <c r="K33" s="149"/>
      <c r="L33" s="149"/>
      <c r="M33" s="149"/>
      <c r="N33" s="149"/>
      <c r="O33" s="149"/>
      <c r="P33" s="149"/>
      <c r="Q33" s="149"/>
      <c r="R33" s="150"/>
      <c r="S33" s="190" t="s">
        <v>441</v>
      </c>
    </row>
    <row r="34" spans="1:19" s="66" customFormat="1" ht="75" customHeight="1" thickBot="1">
      <c r="A34" s="112" t="s">
        <v>232</v>
      </c>
      <c r="B34" s="143" t="s">
        <v>222</v>
      </c>
      <c r="C34" s="114" t="s">
        <v>223</v>
      </c>
      <c r="D34" s="106">
        <v>263300</v>
      </c>
      <c r="E34" s="115" t="s">
        <v>428</v>
      </c>
      <c r="F34" s="195" t="s">
        <v>224</v>
      </c>
      <c r="G34" s="148"/>
      <c r="H34" s="149"/>
      <c r="I34" s="150"/>
      <c r="J34" s="148"/>
      <c r="K34" s="149"/>
      <c r="L34" s="149"/>
      <c r="M34" s="149"/>
      <c r="N34" s="149"/>
      <c r="O34" s="149"/>
      <c r="P34" s="149"/>
      <c r="Q34" s="149"/>
      <c r="R34" s="150"/>
      <c r="S34" s="190" t="s">
        <v>441</v>
      </c>
    </row>
    <row r="35" spans="1:19" ht="66.75" thickBot="1">
      <c r="A35" s="112" t="s">
        <v>233</v>
      </c>
      <c r="B35" s="143" t="s">
        <v>225</v>
      </c>
      <c r="C35" s="114" t="s">
        <v>226</v>
      </c>
      <c r="D35" s="106">
        <v>77400</v>
      </c>
      <c r="E35" s="115" t="s">
        <v>227</v>
      </c>
      <c r="F35" s="195" t="s">
        <v>224</v>
      </c>
      <c r="G35" s="148"/>
      <c r="H35" s="149"/>
      <c r="I35" s="150"/>
      <c r="J35" s="148"/>
      <c r="K35" s="149"/>
      <c r="L35" s="149"/>
      <c r="M35" s="149"/>
      <c r="N35" s="149"/>
      <c r="O35" s="149"/>
      <c r="P35" s="149"/>
      <c r="Q35" s="149"/>
      <c r="R35" s="150"/>
      <c r="S35" s="190" t="s">
        <v>441</v>
      </c>
    </row>
    <row r="36" spans="1:19" ht="25.5" customHeight="1" thickBot="1">
      <c r="A36" s="227" t="s">
        <v>2</v>
      </c>
      <c r="B36" s="228"/>
      <c r="C36" s="229"/>
      <c r="D36" s="92">
        <f>SUM(D32:D35)</f>
        <v>1010500</v>
      </c>
      <c r="E36" s="92"/>
      <c r="F36" s="119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1"/>
    </row>
    <row r="39" ht="21.75">
      <c r="S39" s="102">
        <v>32</v>
      </c>
    </row>
    <row r="40" ht="16.5">
      <c r="S40" s="102"/>
    </row>
    <row r="41" spans="1:19" s="66" customFormat="1" ht="19.5" thickBot="1">
      <c r="A41" s="6" t="s">
        <v>41</v>
      </c>
      <c r="B41" s="65" t="s">
        <v>3</v>
      </c>
      <c r="C41" s="131" t="s">
        <v>6</v>
      </c>
      <c r="D41" s="131"/>
      <c r="E41" s="68" t="s">
        <v>43</v>
      </c>
      <c r="F41" s="8" t="s">
        <v>64</v>
      </c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</row>
    <row r="42" spans="1:19" s="66" customFormat="1" ht="19.5" thickBot="1">
      <c r="A42" s="206" t="s">
        <v>0</v>
      </c>
      <c r="B42" s="209" t="s">
        <v>1</v>
      </c>
      <c r="C42" s="212" t="s">
        <v>17</v>
      </c>
      <c r="D42" s="215" t="s">
        <v>18</v>
      </c>
      <c r="E42" s="218" t="s">
        <v>19</v>
      </c>
      <c r="F42" s="212" t="s">
        <v>33</v>
      </c>
      <c r="G42" s="224" t="s">
        <v>51</v>
      </c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12" t="s">
        <v>52</v>
      </c>
    </row>
    <row r="43" spans="1:19" s="66" customFormat="1" ht="19.5" thickBot="1">
      <c r="A43" s="207"/>
      <c r="B43" s="210"/>
      <c r="C43" s="213"/>
      <c r="D43" s="216"/>
      <c r="E43" s="219"/>
      <c r="F43" s="213"/>
      <c r="G43" s="224" t="s">
        <v>20</v>
      </c>
      <c r="H43" s="225"/>
      <c r="I43" s="226"/>
      <c r="J43" s="224" t="s">
        <v>50</v>
      </c>
      <c r="K43" s="225"/>
      <c r="L43" s="225"/>
      <c r="M43" s="225"/>
      <c r="N43" s="225"/>
      <c r="O43" s="225"/>
      <c r="P43" s="225"/>
      <c r="Q43" s="225"/>
      <c r="R43" s="225"/>
      <c r="S43" s="213"/>
    </row>
    <row r="44" spans="1:19" s="66" customFormat="1" ht="19.5" thickBot="1">
      <c r="A44" s="208"/>
      <c r="B44" s="211"/>
      <c r="C44" s="214"/>
      <c r="D44" s="217"/>
      <c r="E44" s="220"/>
      <c r="F44" s="214"/>
      <c r="G44" s="17" t="s">
        <v>21</v>
      </c>
      <c r="H44" s="196" t="s">
        <v>22</v>
      </c>
      <c r="I44" s="197" t="s">
        <v>23</v>
      </c>
      <c r="J44" s="198" t="s">
        <v>24</v>
      </c>
      <c r="K44" s="196" t="s">
        <v>25</v>
      </c>
      <c r="L44" s="196" t="s">
        <v>26</v>
      </c>
      <c r="M44" s="196" t="s">
        <v>27</v>
      </c>
      <c r="N44" s="196" t="s">
        <v>28</v>
      </c>
      <c r="O44" s="196" t="s">
        <v>29</v>
      </c>
      <c r="P44" s="196" t="s">
        <v>30</v>
      </c>
      <c r="Q44" s="196" t="s">
        <v>31</v>
      </c>
      <c r="R44" s="199" t="s">
        <v>32</v>
      </c>
      <c r="S44" s="214"/>
    </row>
    <row r="45" spans="1:19" s="66" customFormat="1" ht="84.75" customHeight="1" thickBot="1">
      <c r="A45" s="112" t="s">
        <v>234</v>
      </c>
      <c r="B45" s="143" t="s">
        <v>228</v>
      </c>
      <c r="C45" s="114" t="s">
        <v>229</v>
      </c>
      <c r="D45" s="106">
        <v>58600</v>
      </c>
      <c r="E45" s="115" t="s">
        <v>230</v>
      </c>
      <c r="F45" s="195" t="s">
        <v>231</v>
      </c>
      <c r="G45" s="148"/>
      <c r="H45" s="149"/>
      <c r="I45" s="150"/>
      <c r="J45" s="148"/>
      <c r="K45" s="149"/>
      <c r="L45" s="149"/>
      <c r="M45" s="149"/>
      <c r="N45" s="149"/>
      <c r="O45" s="149"/>
      <c r="P45" s="149"/>
      <c r="Q45" s="149"/>
      <c r="R45" s="150"/>
      <c r="S45" s="190" t="s">
        <v>441</v>
      </c>
    </row>
    <row r="46" spans="1:19" s="66" customFormat="1" ht="75" customHeight="1" thickBot="1">
      <c r="A46" s="112" t="s">
        <v>235</v>
      </c>
      <c r="B46" s="143" t="s">
        <v>236</v>
      </c>
      <c r="C46" s="114" t="s">
        <v>237</v>
      </c>
      <c r="D46" s="106">
        <v>29300</v>
      </c>
      <c r="E46" s="115" t="s">
        <v>238</v>
      </c>
      <c r="F46" s="195" t="s">
        <v>239</v>
      </c>
      <c r="G46" s="148"/>
      <c r="H46" s="149"/>
      <c r="I46" s="150"/>
      <c r="J46" s="148"/>
      <c r="K46" s="149"/>
      <c r="L46" s="149"/>
      <c r="M46" s="149"/>
      <c r="N46" s="149"/>
      <c r="O46" s="149"/>
      <c r="P46" s="149"/>
      <c r="Q46" s="149"/>
      <c r="R46" s="150"/>
      <c r="S46" s="190">
        <v>24624</v>
      </c>
    </row>
    <row r="47" spans="1:19" s="66" customFormat="1" ht="75" customHeight="1" thickBot="1">
      <c r="A47" s="112" t="s">
        <v>244</v>
      </c>
      <c r="B47" s="143" t="s">
        <v>240</v>
      </c>
      <c r="C47" s="114" t="s">
        <v>241</v>
      </c>
      <c r="D47" s="106">
        <v>41000</v>
      </c>
      <c r="E47" s="115" t="s">
        <v>242</v>
      </c>
      <c r="F47" s="195" t="s">
        <v>243</v>
      </c>
      <c r="G47" s="148"/>
      <c r="H47" s="149"/>
      <c r="I47" s="150"/>
      <c r="J47" s="148"/>
      <c r="K47" s="149"/>
      <c r="L47" s="149"/>
      <c r="M47" s="149"/>
      <c r="N47" s="149"/>
      <c r="O47" s="149"/>
      <c r="P47" s="149"/>
      <c r="Q47" s="149"/>
      <c r="R47" s="150"/>
      <c r="S47" s="190">
        <v>24624</v>
      </c>
    </row>
    <row r="48" spans="1:19" ht="66.75" thickBot="1">
      <c r="A48" s="112" t="s">
        <v>245</v>
      </c>
      <c r="B48" s="143" t="s">
        <v>246</v>
      </c>
      <c r="C48" s="114" t="s">
        <v>247</v>
      </c>
      <c r="D48" s="106">
        <v>70900</v>
      </c>
      <c r="E48" s="115" t="s">
        <v>248</v>
      </c>
      <c r="F48" s="195" t="s">
        <v>243</v>
      </c>
      <c r="G48" s="148"/>
      <c r="H48" s="149"/>
      <c r="I48" s="150"/>
      <c r="J48" s="148"/>
      <c r="K48" s="149"/>
      <c r="L48" s="149"/>
      <c r="M48" s="149"/>
      <c r="N48" s="149"/>
      <c r="O48" s="149"/>
      <c r="P48" s="149"/>
      <c r="Q48" s="149"/>
      <c r="R48" s="150"/>
      <c r="S48" s="190">
        <v>24624</v>
      </c>
    </row>
    <row r="49" spans="1:19" ht="19.5" thickBot="1">
      <c r="A49" s="227" t="s">
        <v>2</v>
      </c>
      <c r="B49" s="228"/>
      <c r="C49" s="229"/>
      <c r="D49" s="92">
        <f>SUM(D45:D48)</f>
        <v>199800</v>
      </c>
      <c r="E49" s="92"/>
      <c r="F49" s="119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1"/>
    </row>
    <row r="52" ht="21.75">
      <c r="S52" s="102">
        <v>33</v>
      </c>
    </row>
    <row r="54" spans="1:19" s="66" customFormat="1" ht="19.5" thickBot="1">
      <c r="A54" s="6" t="s">
        <v>41</v>
      </c>
      <c r="B54" s="65" t="s">
        <v>3</v>
      </c>
      <c r="C54" s="131" t="s">
        <v>6</v>
      </c>
      <c r="D54" s="131"/>
      <c r="E54" s="68" t="s">
        <v>43</v>
      </c>
      <c r="F54" s="8" t="s">
        <v>64</v>
      </c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</row>
    <row r="55" spans="1:19" s="66" customFormat="1" ht="19.5" thickBot="1">
      <c r="A55" s="206" t="s">
        <v>0</v>
      </c>
      <c r="B55" s="209" t="s">
        <v>1</v>
      </c>
      <c r="C55" s="212" t="s">
        <v>17</v>
      </c>
      <c r="D55" s="215" t="s">
        <v>18</v>
      </c>
      <c r="E55" s="218" t="s">
        <v>19</v>
      </c>
      <c r="F55" s="212" t="s">
        <v>33</v>
      </c>
      <c r="G55" s="224" t="s">
        <v>51</v>
      </c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12" t="s">
        <v>52</v>
      </c>
    </row>
    <row r="56" spans="1:19" s="66" customFormat="1" ht="19.5" thickBot="1">
      <c r="A56" s="207"/>
      <c r="B56" s="210"/>
      <c r="C56" s="213"/>
      <c r="D56" s="216"/>
      <c r="E56" s="219"/>
      <c r="F56" s="213"/>
      <c r="G56" s="224" t="s">
        <v>20</v>
      </c>
      <c r="H56" s="225"/>
      <c r="I56" s="226"/>
      <c r="J56" s="224" t="s">
        <v>50</v>
      </c>
      <c r="K56" s="225"/>
      <c r="L56" s="225"/>
      <c r="M56" s="225"/>
      <c r="N56" s="225"/>
      <c r="O56" s="225"/>
      <c r="P56" s="225"/>
      <c r="Q56" s="225"/>
      <c r="R56" s="225"/>
      <c r="S56" s="213"/>
    </row>
    <row r="57" spans="1:19" s="66" customFormat="1" ht="19.5" thickBot="1">
      <c r="A57" s="208"/>
      <c r="B57" s="211"/>
      <c r="C57" s="214"/>
      <c r="D57" s="217"/>
      <c r="E57" s="220"/>
      <c r="F57" s="214"/>
      <c r="G57" s="17" t="s">
        <v>21</v>
      </c>
      <c r="H57" s="196" t="s">
        <v>22</v>
      </c>
      <c r="I57" s="197" t="s">
        <v>23</v>
      </c>
      <c r="J57" s="198" t="s">
        <v>24</v>
      </c>
      <c r="K57" s="196" t="s">
        <v>25</v>
      </c>
      <c r="L57" s="196" t="s">
        <v>26</v>
      </c>
      <c r="M57" s="196" t="s">
        <v>27</v>
      </c>
      <c r="N57" s="196" t="s">
        <v>28</v>
      </c>
      <c r="O57" s="196" t="s">
        <v>29</v>
      </c>
      <c r="P57" s="196" t="s">
        <v>30</v>
      </c>
      <c r="Q57" s="196" t="s">
        <v>31</v>
      </c>
      <c r="R57" s="199" t="s">
        <v>32</v>
      </c>
      <c r="S57" s="214"/>
    </row>
    <row r="58" spans="1:19" s="66" customFormat="1" ht="84.75" customHeight="1" thickBot="1">
      <c r="A58" s="112" t="s">
        <v>253</v>
      </c>
      <c r="B58" s="143" t="s">
        <v>249</v>
      </c>
      <c r="C58" s="114" t="s">
        <v>250</v>
      </c>
      <c r="D58" s="106">
        <v>130800</v>
      </c>
      <c r="E58" s="115" t="s">
        <v>251</v>
      </c>
      <c r="F58" s="195" t="s">
        <v>252</v>
      </c>
      <c r="G58" s="148"/>
      <c r="H58" s="149"/>
      <c r="I58" s="150"/>
      <c r="J58" s="148"/>
      <c r="K58" s="149"/>
      <c r="L58" s="149"/>
      <c r="M58" s="149"/>
      <c r="N58" s="149"/>
      <c r="O58" s="149"/>
      <c r="P58" s="149"/>
      <c r="Q58" s="149"/>
      <c r="R58" s="150"/>
      <c r="S58" s="190">
        <v>24624</v>
      </c>
    </row>
    <row r="59" spans="1:19" s="66" customFormat="1" ht="84.75" customHeight="1" thickBot="1">
      <c r="A59" s="112" t="s">
        <v>340</v>
      </c>
      <c r="B59" s="143" t="s">
        <v>254</v>
      </c>
      <c r="C59" s="114" t="s">
        <v>255</v>
      </c>
      <c r="D59" s="106">
        <v>342000</v>
      </c>
      <c r="E59" s="115" t="s">
        <v>256</v>
      </c>
      <c r="F59" s="195" t="s">
        <v>252</v>
      </c>
      <c r="G59" s="148"/>
      <c r="H59" s="149"/>
      <c r="I59" s="150"/>
      <c r="J59" s="148"/>
      <c r="K59" s="149"/>
      <c r="L59" s="149"/>
      <c r="M59" s="149"/>
      <c r="N59" s="149"/>
      <c r="O59" s="149"/>
      <c r="P59" s="149"/>
      <c r="Q59" s="149"/>
      <c r="R59" s="150"/>
      <c r="S59" s="190">
        <v>24624</v>
      </c>
    </row>
    <row r="60" spans="1:19" s="66" customFormat="1" ht="75" customHeight="1" thickBot="1">
      <c r="A60" s="112" t="s">
        <v>341</v>
      </c>
      <c r="B60" s="143" t="s">
        <v>257</v>
      </c>
      <c r="C60" s="114" t="s">
        <v>258</v>
      </c>
      <c r="D60" s="106">
        <v>298900</v>
      </c>
      <c r="E60" s="115" t="s">
        <v>259</v>
      </c>
      <c r="F60" s="195" t="s">
        <v>252</v>
      </c>
      <c r="G60" s="148"/>
      <c r="H60" s="149"/>
      <c r="I60" s="150"/>
      <c r="J60" s="148"/>
      <c r="K60" s="149"/>
      <c r="L60" s="149"/>
      <c r="M60" s="149"/>
      <c r="N60" s="149"/>
      <c r="O60" s="149"/>
      <c r="P60" s="149"/>
      <c r="Q60" s="149"/>
      <c r="R60" s="150"/>
      <c r="S60" s="190">
        <v>24624</v>
      </c>
    </row>
    <row r="61" spans="1:19" ht="69" customHeight="1" thickBot="1">
      <c r="A61" s="112" t="s">
        <v>342</v>
      </c>
      <c r="B61" s="143" t="s">
        <v>260</v>
      </c>
      <c r="C61" s="114" t="s">
        <v>261</v>
      </c>
      <c r="D61" s="106">
        <v>299200</v>
      </c>
      <c r="E61" s="115" t="s">
        <v>262</v>
      </c>
      <c r="F61" s="195" t="s">
        <v>263</v>
      </c>
      <c r="G61" s="148"/>
      <c r="H61" s="149"/>
      <c r="I61" s="150"/>
      <c r="J61" s="148"/>
      <c r="K61" s="149"/>
      <c r="L61" s="149"/>
      <c r="M61" s="149"/>
      <c r="N61" s="149"/>
      <c r="O61" s="149"/>
      <c r="P61" s="149"/>
      <c r="Q61" s="149"/>
      <c r="R61" s="150"/>
      <c r="S61" s="190">
        <v>24624</v>
      </c>
    </row>
    <row r="62" spans="1:19" ht="19.5" thickBot="1">
      <c r="A62" s="227" t="s">
        <v>2</v>
      </c>
      <c r="B62" s="228"/>
      <c r="C62" s="229"/>
      <c r="D62" s="92">
        <f>SUM(D58:D61)</f>
        <v>1070900</v>
      </c>
      <c r="E62" s="92"/>
      <c r="F62" s="119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1"/>
    </row>
    <row r="65" ht="21.75">
      <c r="S65" s="102">
        <v>34</v>
      </c>
    </row>
    <row r="67" spans="1:19" s="66" customFormat="1" ht="19.5" thickBot="1">
      <c r="A67" s="6" t="s">
        <v>41</v>
      </c>
      <c r="B67" s="65" t="s">
        <v>3</v>
      </c>
      <c r="C67" s="131" t="s">
        <v>6</v>
      </c>
      <c r="D67" s="131"/>
      <c r="E67" s="68" t="s">
        <v>43</v>
      </c>
      <c r="F67" s="8" t="s">
        <v>64</v>
      </c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</row>
    <row r="68" spans="1:19" s="66" customFormat="1" ht="19.5" thickBot="1">
      <c r="A68" s="206" t="s">
        <v>0</v>
      </c>
      <c r="B68" s="209" t="s">
        <v>1</v>
      </c>
      <c r="C68" s="212" t="s">
        <v>17</v>
      </c>
      <c r="D68" s="215" t="s">
        <v>18</v>
      </c>
      <c r="E68" s="218" t="s">
        <v>19</v>
      </c>
      <c r="F68" s="212" t="s">
        <v>33</v>
      </c>
      <c r="G68" s="224" t="s">
        <v>51</v>
      </c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12" t="s">
        <v>52</v>
      </c>
    </row>
    <row r="69" spans="1:19" s="66" customFormat="1" ht="19.5" thickBot="1">
      <c r="A69" s="207"/>
      <c r="B69" s="210"/>
      <c r="C69" s="213"/>
      <c r="D69" s="216"/>
      <c r="E69" s="219"/>
      <c r="F69" s="213"/>
      <c r="G69" s="224" t="s">
        <v>20</v>
      </c>
      <c r="H69" s="225"/>
      <c r="I69" s="226"/>
      <c r="J69" s="224" t="s">
        <v>50</v>
      </c>
      <c r="K69" s="225"/>
      <c r="L69" s="225"/>
      <c r="M69" s="225"/>
      <c r="N69" s="225"/>
      <c r="O69" s="225"/>
      <c r="P69" s="225"/>
      <c r="Q69" s="225"/>
      <c r="R69" s="225"/>
      <c r="S69" s="213"/>
    </row>
    <row r="70" spans="1:19" s="66" customFormat="1" ht="19.5" thickBot="1">
      <c r="A70" s="208"/>
      <c r="B70" s="211"/>
      <c r="C70" s="214"/>
      <c r="D70" s="217"/>
      <c r="E70" s="220"/>
      <c r="F70" s="214"/>
      <c r="G70" s="17" t="s">
        <v>21</v>
      </c>
      <c r="H70" s="196" t="s">
        <v>22</v>
      </c>
      <c r="I70" s="197" t="s">
        <v>23</v>
      </c>
      <c r="J70" s="198" t="s">
        <v>24</v>
      </c>
      <c r="K70" s="196" t="s">
        <v>25</v>
      </c>
      <c r="L70" s="196" t="s">
        <v>26</v>
      </c>
      <c r="M70" s="196" t="s">
        <v>27</v>
      </c>
      <c r="N70" s="196" t="s">
        <v>28</v>
      </c>
      <c r="O70" s="196" t="s">
        <v>29</v>
      </c>
      <c r="P70" s="196" t="s">
        <v>30</v>
      </c>
      <c r="Q70" s="196" t="s">
        <v>31</v>
      </c>
      <c r="R70" s="199" t="s">
        <v>32</v>
      </c>
      <c r="S70" s="214"/>
    </row>
    <row r="71" spans="1:19" s="66" customFormat="1" ht="84.75" customHeight="1" thickBot="1">
      <c r="A71" s="112" t="s">
        <v>343</v>
      </c>
      <c r="B71" s="143" t="s">
        <v>264</v>
      </c>
      <c r="C71" s="114" t="s">
        <v>265</v>
      </c>
      <c r="D71" s="106">
        <v>132200</v>
      </c>
      <c r="E71" s="115" t="s">
        <v>266</v>
      </c>
      <c r="F71" s="195" t="s">
        <v>263</v>
      </c>
      <c r="G71" s="148"/>
      <c r="H71" s="149"/>
      <c r="I71" s="150"/>
      <c r="J71" s="148"/>
      <c r="K71" s="149"/>
      <c r="L71" s="149"/>
      <c r="M71" s="149"/>
      <c r="N71" s="149"/>
      <c r="O71" s="149"/>
      <c r="P71" s="149"/>
      <c r="Q71" s="149"/>
      <c r="R71" s="150"/>
      <c r="S71" s="190">
        <v>24624</v>
      </c>
    </row>
    <row r="72" spans="1:19" s="66" customFormat="1" ht="84.75" customHeight="1" thickBot="1">
      <c r="A72" s="112" t="s">
        <v>344</v>
      </c>
      <c r="B72" s="143" t="s">
        <v>431</v>
      </c>
      <c r="C72" s="114" t="s">
        <v>267</v>
      </c>
      <c r="D72" s="106">
        <v>125900</v>
      </c>
      <c r="E72" s="115" t="s">
        <v>268</v>
      </c>
      <c r="F72" s="195" t="s">
        <v>263</v>
      </c>
      <c r="G72" s="148"/>
      <c r="H72" s="149"/>
      <c r="I72" s="150"/>
      <c r="J72" s="148"/>
      <c r="K72" s="149"/>
      <c r="L72" s="149"/>
      <c r="M72" s="149"/>
      <c r="N72" s="149"/>
      <c r="O72" s="149"/>
      <c r="P72" s="149"/>
      <c r="Q72" s="149"/>
      <c r="R72" s="150"/>
      <c r="S72" s="190">
        <v>24624</v>
      </c>
    </row>
    <row r="73" spans="1:19" s="66" customFormat="1" ht="84.75" customHeight="1" thickBot="1">
      <c r="A73" s="112" t="s">
        <v>345</v>
      </c>
      <c r="B73" s="143" t="s">
        <v>269</v>
      </c>
      <c r="C73" s="114" t="s">
        <v>270</v>
      </c>
      <c r="D73" s="106">
        <v>361500</v>
      </c>
      <c r="E73" s="115" t="s">
        <v>271</v>
      </c>
      <c r="F73" s="195" t="s">
        <v>272</v>
      </c>
      <c r="G73" s="148"/>
      <c r="H73" s="149"/>
      <c r="I73" s="150"/>
      <c r="J73" s="148"/>
      <c r="K73" s="149"/>
      <c r="L73" s="149"/>
      <c r="M73" s="149"/>
      <c r="N73" s="149"/>
      <c r="O73" s="149"/>
      <c r="P73" s="149"/>
      <c r="Q73" s="149"/>
      <c r="R73" s="150"/>
      <c r="S73" s="190">
        <v>24624</v>
      </c>
    </row>
    <row r="74" spans="1:19" ht="81" customHeight="1" thickBot="1">
      <c r="A74" s="112" t="s">
        <v>346</v>
      </c>
      <c r="B74" s="143" t="s">
        <v>273</v>
      </c>
      <c r="C74" s="114" t="s">
        <v>274</v>
      </c>
      <c r="D74" s="106">
        <v>302100</v>
      </c>
      <c r="E74" s="115" t="s">
        <v>275</v>
      </c>
      <c r="F74" s="195" t="s">
        <v>272</v>
      </c>
      <c r="G74" s="148"/>
      <c r="H74" s="149"/>
      <c r="I74" s="150"/>
      <c r="J74" s="148"/>
      <c r="K74" s="149"/>
      <c r="L74" s="149"/>
      <c r="M74" s="149"/>
      <c r="N74" s="149"/>
      <c r="O74" s="149"/>
      <c r="P74" s="149"/>
      <c r="Q74" s="149"/>
      <c r="R74" s="150"/>
      <c r="S74" s="190">
        <v>24624</v>
      </c>
    </row>
    <row r="75" spans="1:19" ht="19.5" thickBot="1">
      <c r="A75" s="227" t="s">
        <v>2</v>
      </c>
      <c r="B75" s="228"/>
      <c r="C75" s="229"/>
      <c r="D75" s="92">
        <f>SUM(D71:D74)</f>
        <v>921700</v>
      </c>
      <c r="E75" s="92"/>
      <c r="F75" s="119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1"/>
    </row>
    <row r="77" ht="21.75">
      <c r="S77" s="102">
        <v>35</v>
      </c>
    </row>
    <row r="78" spans="1:19" s="66" customFormat="1" ht="19.5" thickBot="1">
      <c r="A78" s="6" t="s">
        <v>41</v>
      </c>
      <c r="B78" s="65" t="s">
        <v>3</v>
      </c>
      <c r="C78" s="131" t="s">
        <v>6</v>
      </c>
      <c r="D78" s="131"/>
      <c r="E78" s="68" t="s">
        <v>43</v>
      </c>
      <c r="F78" s="8" t="s">
        <v>64</v>
      </c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</row>
    <row r="79" spans="1:19" s="66" customFormat="1" ht="19.5" thickBot="1">
      <c r="A79" s="206" t="s">
        <v>0</v>
      </c>
      <c r="B79" s="209" t="s">
        <v>1</v>
      </c>
      <c r="C79" s="212" t="s">
        <v>17</v>
      </c>
      <c r="D79" s="215" t="s">
        <v>18</v>
      </c>
      <c r="E79" s="218" t="s">
        <v>19</v>
      </c>
      <c r="F79" s="212" t="s">
        <v>33</v>
      </c>
      <c r="G79" s="224" t="s">
        <v>51</v>
      </c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12" t="s">
        <v>52</v>
      </c>
    </row>
    <row r="80" spans="1:19" s="66" customFormat="1" ht="19.5" thickBot="1">
      <c r="A80" s="207"/>
      <c r="B80" s="210"/>
      <c r="C80" s="213"/>
      <c r="D80" s="216"/>
      <c r="E80" s="219"/>
      <c r="F80" s="213"/>
      <c r="G80" s="224" t="s">
        <v>20</v>
      </c>
      <c r="H80" s="225"/>
      <c r="I80" s="226"/>
      <c r="J80" s="224" t="s">
        <v>50</v>
      </c>
      <c r="K80" s="225"/>
      <c r="L80" s="225"/>
      <c r="M80" s="225"/>
      <c r="N80" s="225"/>
      <c r="O80" s="225"/>
      <c r="P80" s="225"/>
      <c r="Q80" s="225"/>
      <c r="R80" s="225"/>
      <c r="S80" s="213"/>
    </row>
    <row r="81" spans="1:19" s="66" customFormat="1" ht="19.5" thickBot="1">
      <c r="A81" s="208"/>
      <c r="B81" s="211"/>
      <c r="C81" s="214"/>
      <c r="D81" s="217"/>
      <c r="E81" s="220"/>
      <c r="F81" s="214"/>
      <c r="G81" s="17" t="s">
        <v>21</v>
      </c>
      <c r="H81" s="196" t="s">
        <v>22</v>
      </c>
      <c r="I81" s="197" t="s">
        <v>23</v>
      </c>
      <c r="J81" s="198" t="s">
        <v>24</v>
      </c>
      <c r="K81" s="196" t="s">
        <v>25</v>
      </c>
      <c r="L81" s="196" t="s">
        <v>26</v>
      </c>
      <c r="M81" s="196" t="s">
        <v>27</v>
      </c>
      <c r="N81" s="196" t="s">
        <v>28</v>
      </c>
      <c r="O81" s="196" t="s">
        <v>29</v>
      </c>
      <c r="P81" s="196" t="s">
        <v>30</v>
      </c>
      <c r="Q81" s="196" t="s">
        <v>31</v>
      </c>
      <c r="R81" s="199" t="s">
        <v>32</v>
      </c>
      <c r="S81" s="214"/>
    </row>
    <row r="82" spans="1:19" s="66" customFormat="1" ht="84.75" customHeight="1" thickBot="1">
      <c r="A82" s="112" t="s">
        <v>347</v>
      </c>
      <c r="B82" s="143" t="s">
        <v>276</v>
      </c>
      <c r="C82" s="114" t="s">
        <v>277</v>
      </c>
      <c r="D82" s="106">
        <v>498900</v>
      </c>
      <c r="E82" s="115" t="s">
        <v>278</v>
      </c>
      <c r="F82" s="195" t="s">
        <v>272</v>
      </c>
      <c r="G82" s="148"/>
      <c r="H82" s="149"/>
      <c r="I82" s="150"/>
      <c r="J82" s="148"/>
      <c r="K82" s="149"/>
      <c r="L82" s="149"/>
      <c r="M82" s="149"/>
      <c r="N82" s="149"/>
      <c r="O82" s="149"/>
      <c r="P82" s="149"/>
      <c r="Q82" s="149"/>
      <c r="R82" s="150"/>
      <c r="S82" s="190">
        <v>24624</v>
      </c>
    </row>
    <row r="83" spans="1:19" ht="19.5" thickBot="1">
      <c r="A83" s="227" t="s">
        <v>2</v>
      </c>
      <c r="B83" s="228"/>
      <c r="C83" s="229"/>
      <c r="D83" s="92">
        <f>SUM(D82:D82)</f>
        <v>498900</v>
      </c>
      <c r="E83" s="92"/>
      <c r="F83" s="119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1" t="s">
        <v>434</v>
      </c>
    </row>
    <row r="84" spans="1:19" ht="19.5" thickBot="1">
      <c r="A84" s="227" t="s">
        <v>11</v>
      </c>
      <c r="B84" s="228"/>
      <c r="C84" s="229"/>
      <c r="D84" s="92">
        <f>D14+D24+D36+D49+D62+D75+D83</f>
        <v>5343600</v>
      </c>
      <c r="E84" s="92"/>
      <c r="F84" s="119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1" t="s">
        <v>437</v>
      </c>
    </row>
    <row r="85" ht="16.5">
      <c r="S85" s="102"/>
    </row>
    <row r="100" ht="21.75">
      <c r="S100" s="102">
        <v>36</v>
      </c>
    </row>
  </sheetData>
  <sheetProtection/>
  <mergeCells count="83">
    <mergeCell ref="E55:E57"/>
    <mergeCell ref="A62:C62"/>
    <mergeCell ref="A49:C49"/>
    <mergeCell ref="A55:A57"/>
    <mergeCell ref="B55:B57"/>
    <mergeCell ref="C55:C57"/>
    <mergeCell ref="D55:D57"/>
    <mergeCell ref="G42:R42"/>
    <mergeCell ref="S42:S44"/>
    <mergeCell ref="G43:I43"/>
    <mergeCell ref="J43:R43"/>
    <mergeCell ref="S55:S57"/>
    <mergeCell ref="G56:I56"/>
    <mergeCell ref="J56:R56"/>
    <mergeCell ref="S29:S31"/>
    <mergeCell ref="G30:I30"/>
    <mergeCell ref="J30:R30"/>
    <mergeCell ref="A36:C36"/>
    <mergeCell ref="A42:A44"/>
    <mergeCell ref="B42:B44"/>
    <mergeCell ref="C42:C44"/>
    <mergeCell ref="D42:D44"/>
    <mergeCell ref="E42:E44"/>
    <mergeCell ref="F42:F44"/>
    <mergeCell ref="Q1:S1"/>
    <mergeCell ref="A2:S2"/>
    <mergeCell ref="A3:S3"/>
    <mergeCell ref="A4:S4"/>
    <mergeCell ref="C6:S6"/>
    <mergeCell ref="A8:A10"/>
    <mergeCell ref="B8:B10"/>
    <mergeCell ref="C8:C10"/>
    <mergeCell ref="D8:D10"/>
    <mergeCell ref="E8:E10"/>
    <mergeCell ref="S8:S10"/>
    <mergeCell ref="G9:I9"/>
    <mergeCell ref="J9:R9"/>
    <mergeCell ref="A14:C14"/>
    <mergeCell ref="A17:A19"/>
    <mergeCell ref="B17:B19"/>
    <mergeCell ref="S17:S19"/>
    <mergeCell ref="G18:I18"/>
    <mergeCell ref="J18:R18"/>
    <mergeCell ref="D79:D81"/>
    <mergeCell ref="F8:F10"/>
    <mergeCell ref="G8:R8"/>
    <mergeCell ref="A29:A31"/>
    <mergeCell ref="B29:B31"/>
    <mergeCell ref="C29:C31"/>
    <mergeCell ref="D29:D31"/>
    <mergeCell ref="E29:E31"/>
    <mergeCell ref="F29:F31"/>
    <mergeCell ref="G29:R29"/>
    <mergeCell ref="A83:C83"/>
    <mergeCell ref="E79:E81"/>
    <mergeCell ref="F79:F81"/>
    <mergeCell ref="G79:R79"/>
    <mergeCell ref="S79:S81"/>
    <mergeCell ref="G80:I80"/>
    <mergeCell ref="J80:R80"/>
    <mergeCell ref="A79:A81"/>
    <mergeCell ref="B79:B81"/>
    <mergeCell ref="C79:C81"/>
    <mergeCell ref="E68:E70"/>
    <mergeCell ref="F68:F70"/>
    <mergeCell ref="G55:R55"/>
    <mergeCell ref="A24:C24"/>
    <mergeCell ref="C17:C19"/>
    <mergeCell ref="D17:D19"/>
    <mergeCell ref="E17:E19"/>
    <mergeCell ref="F17:F19"/>
    <mergeCell ref="G17:R17"/>
    <mergeCell ref="F55:F57"/>
    <mergeCell ref="G68:R68"/>
    <mergeCell ref="S68:S70"/>
    <mergeCell ref="G69:I69"/>
    <mergeCell ref="J69:R69"/>
    <mergeCell ref="A75:C75"/>
    <mergeCell ref="A84:C84"/>
    <mergeCell ref="A68:A70"/>
    <mergeCell ref="B68:B70"/>
    <mergeCell ref="C68:C70"/>
    <mergeCell ref="D68:D70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S31"/>
  <sheetViews>
    <sheetView zoomScalePageLayoutView="0" workbookViewId="0" topLeftCell="A22">
      <selection activeCell="S24" sqref="S24"/>
    </sheetView>
  </sheetViews>
  <sheetFormatPr defaultColWidth="9.140625" defaultRowHeight="15"/>
  <cols>
    <col min="1" max="1" width="4.140625" style="101" customWidth="1"/>
    <col min="2" max="3" width="14.57421875" style="61" customWidth="1"/>
    <col min="4" max="4" width="10.421875" style="9" customWidth="1"/>
    <col min="5" max="5" width="13.00390625" style="9" customWidth="1"/>
    <col min="6" max="6" width="12.421875" style="61" customWidth="1"/>
    <col min="7" max="18" width="4.57421875" style="61" customWidth="1"/>
    <col min="19" max="19" width="8.7109375" style="61" customWidth="1"/>
    <col min="20" max="16384" width="9.00390625" style="61" customWidth="1"/>
  </cols>
  <sheetData>
    <row r="1" spans="1:19" ht="18.75">
      <c r="A1" s="59" t="s">
        <v>15</v>
      </c>
      <c r="B1" s="60"/>
      <c r="C1" s="60"/>
      <c r="D1" s="60"/>
      <c r="E1" s="60"/>
      <c r="G1" s="10"/>
      <c r="H1" s="10"/>
      <c r="I1" s="10"/>
      <c r="J1" s="10"/>
      <c r="K1" s="10"/>
      <c r="L1" s="10"/>
      <c r="M1" s="10"/>
      <c r="N1" s="10"/>
      <c r="O1" s="10"/>
      <c r="P1" s="10"/>
      <c r="Q1" s="204" t="s">
        <v>14</v>
      </c>
      <c r="R1" s="204"/>
      <c r="S1" s="204"/>
    </row>
    <row r="2" spans="1:19" ht="17.25" customHeight="1">
      <c r="A2" s="205" t="s">
        <v>16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</row>
    <row r="3" spans="1:19" ht="17.25" customHeight="1">
      <c r="A3" s="205" t="s">
        <v>53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</row>
    <row r="4" spans="1:19" ht="17.25" customHeight="1">
      <c r="A4" s="205" t="s">
        <v>69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</row>
    <row r="5" spans="1:19" ht="18.75">
      <c r="A5" s="6">
        <v>1</v>
      </c>
      <c r="B5" s="7" t="s">
        <v>10</v>
      </c>
      <c r="C5" s="140" t="s">
        <v>279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ht="18" customHeight="1">
      <c r="A6" s="6" t="s">
        <v>12</v>
      </c>
      <c r="B6" s="7" t="s">
        <v>42</v>
      </c>
      <c r="C6" s="8" t="s">
        <v>280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19" s="66" customFormat="1" ht="19.5" thickBot="1">
      <c r="A7" s="6" t="s">
        <v>41</v>
      </c>
      <c r="B7" s="65" t="s">
        <v>3</v>
      </c>
      <c r="C7" s="67" t="s">
        <v>103</v>
      </c>
      <c r="E7" s="68" t="s">
        <v>43</v>
      </c>
      <c r="F7" s="231" t="s">
        <v>287</v>
      </c>
      <c r="G7" s="231"/>
      <c r="H7" s="231"/>
      <c r="I7" s="231"/>
      <c r="J7" s="231"/>
      <c r="K7" s="231"/>
      <c r="L7" s="231"/>
      <c r="M7" s="69"/>
      <c r="N7" s="69"/>
      <c r="O7" s="69"/>
      <c r="P7" s="69"/>
      <c r="Q7" s="69"/>
      <c r="R7" s="69"/>
      <c r="S7" s="69"/>
    </row>
    <row r="8" spans="1:19" s="66" customFormat="1" ht="18" customHeight="1" thickBot="1">
      <c r="A8" s="206" t="s">
        <v>0</v>
      </c>
      <c r="B8" s="209" t="s">
        <v>1</v>
      </c>
      <c r="C8" s="212" t="s">
        <v>17</v>
      </c>
      <c r="D8" s="215" t="s">
        <v>18</v>
      </c>
      <c r="E8" s="218" t="s">
        <v>19</v>
      </c>
      <c r="F8" s="212" t="s">
        <v>33</v>
      </c>
      <c r="G8" s="224" t="s">
        <v>51</v>
      </c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12" t="s">
        <v>52</v>
      </c>
    </row>
    <row r="9" spans="1:19" s="66" customFormat="1" ht="18" customHeight="1" thickBot="1">
      <c r="A9" s="207"/>
      <c r="B9" s="210"/>
      <c r="C9" s="213"/>
      <c r="D9" s="216"/>
      <c r="E9" s="219"/>
      <c r="F9" s="213"/>
      <c r="G9" s="224" t="s">
        <v>20</v>
      </c>
      <c r="H9" s="225"/>
      <c r="I9" s="226"/>
      <c r="J9" s="224" t="s">
        <v>50</v>
      </c>
      <c r="K9" s="225"/>
      <c r="L9" s="225"/>
      <c r="M9" s="225"/>
      <c r="N9" s="225"/>
      <c r="O9" s="225"/>
      <c r="P9" s="225"/>
      <c r="Q9" s="225"/>
      <c r="R9" s="225"/>
      <c r="S9" s="213"/>
    </row>
    <row r="10" spans="1:19" s="66" customFormat="1" ht="19.5" thickBot="1">
      <c r="A10" s="208"/>
      <c r="B10" s="211"/>
      <c r="C10" s="214"/>
      <c r="D10" s="217"/>
      <c r="E10" s="220"/>
      <c r="F10" s="214"/>
      <c r="G10" s="71" t="s">
        <v>21</v>
      </c>
      <c r="H10" s="72" t="s">
        <v>22</v>
      </c>
      <c r="I10" s="73" t="s">
        <v>23</v>
      </c>
      <c r="J10" s="71" t="s">
        <v>24</v>
      </c>
      <c r="K10" s="72" t="s">
        <v>25</v>
      </c>
      <c r="L10" s="72" t="s">
        <v>26</v>
      </c>
      <c r="M10" s="72" t="s">
        <v>27</v>
      </c>
      <c r="N10" s="72" t="s">
        <v>28</v>
      </c>
      <c r="O10" s="72" t="s">
        <v>29</v>
      </c>
      <c r="P10" s="72" t="s">
        <v>30</v>
      </c>
      <c r="Q10" s="72" t="s">
        <v>31</v>
      </c>
      <c r="R10" s="73" t="s">
        <v>32</v>
      </c>
      <c r="S10" s="214"/>
    </row>
    <row r="11" spans="1:19" s="66" customFormat="1" ht="75" customHeight="1" thickBot="1">
      <c r="A11" s="112">
        <v>1</v>
      </c>
      <c r="B11" s="132" t="s">
        <v>288</v>
      </c>
      <c r="C11" s="114" t="s">
        <v>289</v>
      </c>
      <c r="D11" s="106">
        <v>20000</v>
      </c>
      <c r="E11" s="115" t="s">
        <v>416</v>
      </c>
      <c r="F11" s="108" t="s">
        <v>292</v>
      </c>
      <c r="G11" s="116"/>
      <c r="H11" s="117"/>
      <c r="I11" s="118"/>
      <c r="J11" s="116"/>
      <c r="K11" s="117"/>
      <c r="L11" s="117"/>
      <c r="M11" s="117"/>
      <c r="N11" s="117"/>
      <c r="O11" s="117"/>
      <c r="P11" s="117"/>
      <c r="Q11" s="117"/>
      <c r="R11" s="118"/>
      <c r="S11" s="190">
        <v>24624</v>
      </c>
    </row>
    <row r="12" spans="1:19" s="66" customFormat="1" ht="75.75" thickBot="1">
      <c r="A12" s="112">
        <v>2</v>
      </c>
      <c r="B12" s="132" t="s">
        <v>290</v>
      </c>
      <c r="C12" s="114" t="s">
        <v>291</v>
      </c>
      <c r="D12" s="106">
        <v>20000</v>
      </c>
      <c r="E12" s="115" t="s">
        <v>415</v>
      </c>
      <c r="F12" s="108" t="s">
        <v>292</v>
      </c>
      <c r="G12" s="116"/>
      <c r="H12" s="117"/>
      <c r="I12" s="118"/>
      <c r="J12" s="116"/>
      <c r="K12" s="117"/>
      <c r="L12" s="117"/>
      <c r="M12" s="117"/>
      <c r="N12" s="117"/>
      <c r="O12" s="117"/>
      <c r="P12" s="117"/>
      <c r="Q12" s="117"/>
      <c r="R12" s="118"/>
      <c r="S12" s="190">
        <v>24685</v>
      </c>
    </row>
    <row r="13" spans="1:19" s="66" customFormat="1" ht="75" customHeight="1" thickBot="1">
      <c r="A13" s="112">
        <v>3</v>
      </c>
      <c r="B13" s="132" t="s">
        <v>293</v>
      </c>
      <c r="C13" s="114" t="s">
        <v>294</v>
      </c>
      <c r="D13" s="106">
        <v>20000</v>
      </c>
      <c r="E13" s="115" t="s">
        <v>415</v>
      </c>
      <c r="F13" s="108" t="s">
        <v>295</v>
      </c>
      <c r="G13" s="116"/>
      <c r="H13" s="117"/>
      <c r="I13" s="118"/>
      <c r="J13" s="116"/>
      <c r="K13" s="117"/>
      <c r="L13" s="117"/>
      <c r="M13" s="117"/>
      <c r="N13" s="117"/>
      <c r="O13" s="117"/>
      <c r="P13" s="117"/>
      <c r="Q13" s="117"/>
      <c r="R13" s="118"/>
      <c r="S13" s="190">
        <v>24685</v>
      </c>
    </row>
    <row r="14" spans="1:19" s="66" customFormat="1" ht="19.5" thickBot="1">
      <c r="A14" s="227" t="s">
        <v>2</v>
      </c>
      <c r="B14" s="228"/>
      <c r="C14" s="229"/>
      <c r="D14" s="92">
        <f>SUM(D11:D13)</f>
        <v>60000</v>
      </c>
      <c r="E14" s="93"/>
      <c r="F14" s="94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</row>
    <row r="16" ht="21.75">
      <c r="S16" s="102">
        <v>37</v>
      </c>
    </row>
    <row r="18" spans="1:19" s="66" customFormat="1" ht="19.5" thickBot="1">
      <c r="A18" s="6" t="s">
        <v>41</v>
      </c>
      <c r="B18" s="65" t="s">
        <v>3</v>
      </c>
      <c r="C18" s="67" t="s">
        <v>103</v>
      </c>
      <c r="E18" s="68" t="s">
        <v>43</v>
      </c>
      <c r="F18" s="231" t="s">
        <v>287</v>
      </c>
      <c r="G18" s="231"/>
      <c r="H18" s="231"/>
      <c r="I18" s="231"/>
      <c r="J18" s="231"/>
      <c r="K18" s="231"/>
      <c r="L18" s="231"/>
      <c r="M18" s="69"/>
      <c r="N18" s="69"/>
      <c r="O18" s="69"/>
      <c r="P18" s="69"/>
      <c r="Q18" s="69"/>
      <c r="R18" s="69"/>
      <c r="S18" s="69"/>
    </row>
    <row r="19" spans="1:19" ht="19.5" thickBot="1">
      <c r="A19" s="206" t="s">
        <v>0</v>
      </c>
      <c r="B19" s="209" t="s">
        <v>1</v>
      </c>
      <c r="C19" s="212" t="s">
        <v>17</v>
      </c>
      <c r="D19" s="215" t="s">
        <v>18</v>
      </c>
      <c r="E19" s="218" t="s">
        <v>19</v>
      </c>
      <c r="F19" s="212" t="s">
        <v>33</v>
      </c>
      <c r="G19" s="224" t="s">
        <v>51</v>
      </c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12" t="s">
        <v>52</v>
      </c>
    </row>
    <row r="20" spans="1:19" ht="19.5" thickBot="1">
      <c r="A20" s="207"/>
      <c r="B20" s="210"/>
      <c r="C20" s="213"/>
      <c r="D20" s="216"/>
      <c r="E20" s="219"/>
      <c r="F20" s="213"/>
      <c r="G20" s="224" t="s">
        <v>20</v>
      </c>
      <c r="H20" s="225"/>
      <c r="I20" s="226"/>
      <c r="J20" s="224" t="s">
        <v>50</v>
      </c>
      <c r="K20" s="225"/>
      <c r="L20" s="225"/>
      <c r="M20" s="225"/>
      <c r="N20" s="225"/>
      <c r="O20" s="225"/>
      <c r="P20" s="225"/>
      <c r="Q20" s="225"/>
      <c r="R20" s="225"/>
      <c r="S20" s="213"/>
    </row>
    <row r="21" spans="1:19" ht="19.5" thickBot="1">
      <c r="A21" s="208"/>
      <c r="B21" s="211"/>
      <c r="C21" s="214"/>
      <c r="D21" s="217"/>
      <c r="E21" s="220"/>
      <c r="F21" s="214"/>
      <c r="G21" s="71" t="s">
        <v>21</v>
      </c>
      <c r="H21" s="72" t="s">
        <v>22</v>
      </c>
      <c r="I21" s="73" t="s">
        <v>23</v>
      </c>
      <c r="J21" s="71" t="s">
        <v>24</v>
      </c>
      <c r="K21" s="72" t="s">
        <v>25</v>
      </c>
      <c r="L21" s="72" t="s">
        <v>26</v>
      </c>
      <c r="M21" s="72" t="s">
        <v>27</v>
      </c>
      <c r="N21" s="72" t="s">
        <v>28</v>
      </c>
      <c r="O21" s="72" t="s">
        <v>29</v>
      </c>
      <c r="P21" s="72" t="s">
        <v>30</v>
      </c>
      <c r="Q21" s="72" t="s">
        <v>31</v>
      </c>
      <c r="R21" s="73" t="s">
        <v>32</v>
      </c>
      <c r="S21" s="214"/>
    </row>
    <row r="22" spans="1:19" ht="225.75" thickBot="1">
      <c r="A22" s="112" t="s">
        <v>86</v>
      </c>
      <c r="B22" s="132" t="s">
        <v>296</v>
      </c>
      <c r="C22" s="114" t="s">
        <v>429</v>
      </c>
      <c r="D22" s="106">
        <v>20000</v>
      </c>
      <c r="E22" s="115" t="s">
        <v>303</v>
      </c>
      <c r="F22" s="108" t="s">
        <v>295</v>
      </c>
      <c r="G22" s="116"/>
      <c r="H22" s="117"/>
      <c r="I22" s="118"/>
      <c r="J22" s="116"/>
      <c r="K22" s="117"/>
      <c r="L22" s="117"/>
      <c r="M22" s="117"/>
      <c r="N22" s="117"/>
      <c r="O22" s="117"/>
      <c r="P22" s="117"/>
      <c r="Q22" s="117"/>
      <c r="R22" s="118"/>
      <c r="S22" s="190">
        <v>24685</v>
      </c>
    </row>
    <row r="23" spans="1:19" ht="19.5" thickBot="1">
      <c r="A23" s="227" t="s">
        <v>2</v>
      </c>
      <c r="B23" s="228"/>
      <c r="C23" s="229"/>
      <c r="D23" s="92">
        <f>D22</f>
        <v>20000</v>
      </c>
      <c r="E23" s="93"/>
      <c r="F23" s="94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6" t="s">
        <v>434</v>
      </c>
    </row>
    <row r="24" spans="1:19" ht="19.5" thickBot="1">
      <c r="A24" s="221" t="s">
        <v>11</v>
      </c>
      <c r="B24" s="222"/>
      <c r="C24" s="223"/>
      <c r="D24" s="97">
        <f>D14+D23</f>
        <v>80000</v>
      </c>
      <c r="E24" s="97"/>
      <c r="F24" s="98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100" t="s">
        <v>437</v>
      </c>
    </row>
    <row r="31" ht="21.75">
      <c r="S31" s="102">
        <v>38</v>
      </c>
    </row>
  </sheetData>
  <sheetProtection/>
  <mergeCells count="29">
    <mergeCell ref="G19:R19"/>
    <mergeCell ref="S19:S21"/>
    <mergeCell ref="G20:I20"/>
    <mergeCell ref="J20:R20"/>
    <mergeCell ref="A23:C23"/>
    <mergeCell ref="F19:F21"/>
    <mergeCell ref="A24:C24"/>
    <mergeCell ref="A19:A21"/>
    <mergeCell ref="B19:B21"/>
    <mergeCell ref="C19:C21"/>
    <mergeCell ref="D19:D21"/>
    <mergeCell ref="E19:E21"/>
    <mergeCell ref="Q1:S1"/>
    <mergeCell ref="A2:S2"/>
    <mergeCell ref="A3:S3"/>
    <mergeCell ref="A4:S4"/>
    <mergeCell ref="A8:A10"/>
    <mergeCell ref="B8:B10"/>
    <mergeCell ref="C8:C10"/>
    <mergeCell ref="F7:L7"/>
    <mergeCell ref="G8:R8"/>
    <mergeCell ref="S8:S10"/>
    <mergeCell ref="F18:L18"/>
    <mergeCell ref="D8:D10"/>
    <mergeCell ref="E8:E10"/>
    <mergeCell ref="F8:F10"/>
    <mergeCell ref="J9:R9"/>
    <mergeCell ref="A14:C14"/>
    <mergeCell ref="G9:I9"/>
  </mergeCells>
  <printOptions/>
  <pageMargins left="0.25" right="0.25" top="0.75" bottom="0.75" header="0.3" footer="0.3"/>
  <pageSetup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S60"/>
  <sheetViews>
    <sheetView zoomScalePageLayoutView="0" workbookViewId="0" topLeftCell="A34">
      <selection activeCell="U45" sqref="U45"/>
    </sheetView>
  </sheetViews>
  <sheetFormatPr defaultColWidth="9.140625" defaultRowHeight="15"/>
  <cols>
    <col min="1" max="1" width="4.140625" style="101" customWidth="1"/>
    <col min="2" max="2" width="17.7109375" style="61" customWidth="1"/>
    <col min="3" max="3" width="15.7109375" style="61" customWidth="1"/>
    <col min="4" max="4" width="10.421875" style="9" customWidth="1"/>
    <col min="5" max="5" width="9.00390625" style="9" customWidth="1"/>
    <col min="6" max="6" width="12.421875" style="61" customWidth="1"/>
    <col min="7" max="18" width="4.57421875" style="61" customWidth="1"/>
    <col min="19" max="19" width="8.7109375" style="61" customWidth="1"/>
    <col min="20" max="16384" width="9.00390625" style="61" customWidth="1"/>
  </cols>
  <sheetData>
    <row r="1" spans="1:19" ht="18.75">
      <c r="A1" s="59" t="s">
        <v>15</v>
      </c>
      <c r="B1" s="60"/>
      <c r="C1" s="60"/>
      <c r="D1" s="60"/>
      <c r="E1" s="60"/>
      <c r="G1" s="10"/>
      <c r="H1" s="10"/>
      <c r="I1" s="10"/>
      <c r="J1" s="10"/>
      <c r="K1" s="10"/>
      <c r="L1" s="10"/>
      <c r="M1" s="10"/>
      <c r="N1" s="10"/>
      <c r="O1" s="10"/>
      <c r="P1" s="10"/>
      <c r="Q1" s="204" t="s">
        <v>14</v>
      </c>
      <c r="R1" s="204"/>
      <c r="S1" s="204"/>
    </row>
    <row r="2" spans="1:19" ht="17.25" customHeight="1">
      <c r="A2" s="205" t="s">
        <v>16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</row>
    <row r="3" spans="1:19" ht="17.25" customHeight="1">
      <c r="A3" s="205" t="s">
        <v>53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</row>
    <row r="4" spans="1:19" ht="17.25" customHeight="1">
      <c r="A4" s="205" t="s">
        <v>69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</row>
    <row r="5" spans="1:19" ht="18.75">
      <c r="A5" s="6">
        <v>1</v>
      </c>
      <c r="B5" s="7" t="s">
        <v>297</v>
      </c>
      <c r="C5" s="140" t="s">
        <v>298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ht="18" customHeight="1">
      <c r="A6" s="6" t="s">
        <v>299</v>
      </c>
      <c r="B6" s="7" t="s">
        <v>42</v>
      </c>
      <c r="C6" s="8" t="s">
        <v>300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19" s="66" customFormat="1" ht="19.5" thickBot="1">
      <c r="A7" s="6" t="s">
        <v>41</v>
      </c>
      <c r="B7" s="65" t="s">
        <v>3</v>
      </c>
      <c r="C7" s="67" t="s">
        <v>34</v>
      </c>
      <c r="E7" s="68" t="s">
        <v>43</v>
      </c>
      <c r="F7" s="64" t="s">
        <v>44</v>
      </c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</row>
    <row r="8" spans="1:19" s="66" customFormat="1" ht="18" customHeight="1" thickBot="1">
      <c r="A8" s="206" t="s">
        <v>0</v>
      </c>
      <c r="B8" s="209" t="s">
        <v>1</v>
      </c>
      <c r="C8" s="212" t="s">
        <v>17</v>
      </c>
      <c r="D8" s="215" t="s">
        <v>18</v>
      </c>
      <c r="E8" s="218" t="s">
        <v>19</v>
      </c>
      <c r="F8" s="212" t="s">
        <v>33</v>
      </c>
      <c r="G8" s="224" t="s">
        <v>51</v>
      </c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12" t="s">
        <v>52</v>
      </c>
    </row>
    <row r="9" spans="1:19" s="66" customFormat="1" ht="18" customHeight="1" thickBot="1">
      <c r="A9" s="207"/>
      <c r="B9" s="210"/>
      <c r="C9" s="213"/>
      <c r="D9" s="216"/>
      <c r="E9" s="219"/>
      <c r="F9" s="213"/>
      <c r="G9" s="224" t="s">
        <v>20</v>
      </c>
      <c r="H9" s="225"/>
      <c r="I9" s="226"/>
      <c r="J9" s="224" t="s">
        <v>50</v>
      </c>
      <c r="K9" s="225"/>
      <c r="L9" s="225"/>
      <c r="M9" s="225"/>
      <c r="N9" s="225"/>
      <c r="O9" s="225"/>
      <c r="P9" s="225"/>
      <c r="Q9" s="225"/>
      <c r="R9" s="225"/>
      <c r="S9" s="213"/>
    </row>
    <row r="10" spans="1:19" s="66" customFormat="1" ht="19.5" thickBot="1">
      <c r="A10" s="208"/>
      <c r="B10" s="211"/>
      <c r="C10" s="214"/>
      <c r="D10" s="217"/>
      <c r="E10" s="220"/>
      <c r="F10" s="214"/>
      <c r="G10" s="71" t="s">
        <v>21</v>
      </c>
      <c r="H10" s="72" t="s">
        <v>22</v>
      </c>
      <c r="I10" s="73" t="s">
        <v>23</v>
      </c>
      <c r="J10" s="71" t="s">
        <v>24</v>
      </c>
      <c r="K10" s="72" t="s">
        <v>25</v>
      </c>
      <c r="L10" s="72" t="s">
        <v>26</v>
      </c>
      <c r="M10" s="72" t="s">
        <v>27</v>
      </c>
      <c r="N10" s="72" t="s">
        <v>28</v>
      </c>
      <c r="O10" s="72" t="s">
        <v>29</v>
      </c>
      <c r="P10" s="72" t="s">
        <v>30</v>
      </c>
      <c r="Q10" s="72" t="s">
        <v>31</v>
      </c>
      <c r="R10" s="73" t="s">
        <v>32</v>
      </c>
      <c r="S10" s="214"/>
    </row>
    <row r="11" spans="1:19" s="66" customFormat="1" ht="120" customHeight="1" thickBot="1">
      <c r="A11" s="112">
        <v>1</v>
      </c>
      <c r="B11" s="132" t="s">
        <v>301</v>
      </c>
      <c r="C11" s="114" t="s">
        <v>302</v>
      </c>
      <c r="D11" s="106">
        <v>5000</v>
      </c>
      <c r="E11" s="115" t="s">
        <v>303</v>
      </c>
      <c r="F11" s="108" t="s">
        <v>304</v>
      </c>
      <c r="G11" s="116"/>
      <c r="H11" s="117"/>
      <c r="I11" s="118"/>
      <c r="J11" s="116"/>
      <c r="K11" s="117"/>
      <c r="L11" s="117"/>
      <c r="M11" s="117"/>
      <c r="N11" s="117"/>
      <c r="O11" s="117"/>
      <c r="P11" s="117"/>
      <c r="Q11" s="117"/>
      <c r="R11" s="118"/>
      <c r="S11" s="190" t="s">
        <v>446</v>
      </c>
    </row>
    <row r="12" spans="1:19" s="66" customFormat="1" ht="128.25" customHeight="1" thickBot="1">
      <c r="A12" s="84" t="s">
        <v>56</v>
      </c>
      <c r="B12" s="85" t="s">
        <v>305</v>
      </c>
      <c r="C12" s="201" t="s">
        <v>306</v>
      </c>
      <c r="D12" s="87">
        <v>250000</v>
      </c>
      <c r="E12" s="88" t="s">
        <v>307</v>
      </c>
      <c r="F12" s="202" t="s">
        <v>308</v>
      </c>
      <c r="G12" s="89"/>
      <c r="H12" s="90"/>
      <c r="I12" s="91"/>
      <c r="J12" s="89"/>
      <c r="K12" s="90"/>
      <c r="L12" s="90"/>
      <c r="M12" s="90"/>
      <c r="N12" s="90"/>
      <c r="O12" s="90"/>
      <c r="P12" s="90"/>
      <c r="Q12" s="90"/>
      <c r="R12" s="91"/>
      <c r="S12" s="190" t="s">
        <v>447</v>
      </c>
    </row>
    <row r="13" spans="1:19" s="66" customFormat="1" ht="19.5" thickBot="1">
      <c r="A13" s="227" t="s">
        <v>2</v>
      </c>
      <c r="B13" s="228"/>
      <c r="C13" s="229"/>
      <c r="D13" s="92">
        <f>SUM(D11:D12)</f>
        <v>255000</v>
      </c>
      <c r="E13" s="92"/>
      <c r="F13" s="119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1"/>
    </row>
    <row r="14" ht="21.75">
      <c r="S14" s="102">
        <v>39</v>
      </c>
    </row>
    <row r="15" spans="1:19" s="66" customFormat="1" ht="19.5" thickBot="1">
      <c r="A15" s="6" t="s">
        <v>41</v>
      </c>
      <c r="B15" s="65" t="s">
        <v>3</v>
      </c>
      <c r="C15" s="67" t="s">
        <v>34</v>
      </c>
      <c r="E15" s="68" t="s">
        <v>43</v>
      </c>
      <c r="F15" s="64" t="s">
        <v>44</v>
      </c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</row>
    <row r="16" spans="1:19" s="66" customFormat="1" ht="18" customHeight="1" thickBot="1">
      <c r="A16" s="206" t="s">
        <v>0</v>
      </c>
      <c r="B16" s="209" t="s">
        <v>1</v>
      </c>
      <c r="C16" s="212" t="s">
        <v>17</v>
      </c>
      <c r="D16" s="215" t="s">
        <v>18</v>
      </c>
      <c r="E16" s="218" t="s">
        <v>19</v>
      </c>
      <c r="F16" s="212" t="s">
        <v>33</v>
      </c>
      <c r="G16" s="224" t="s">
        <v>51</v>
      </c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12" t="s">
        <v>52</v>
      </c>
    </row>
    <row r="17" spans="1:19" s="66" customFormat="1" ht="18" customHeight="1" thickBot="1">
      <c r="A17" s="207"/>
      <c r="B17" s="210"/>
      <c r="C17" s="213"/>
      <c r="D17" s="216"/>
      <c r="E17" s="219"/>
      <c r="F17" s="213"/>
      <c r="G17" s="224" t="s">
        <v>20</v>
      </c>
      <c r="H17" s="225"/>
      <c r="I17" s="226"/>
      <c r="J17" s="224" t="s">
        <v>50</v>
      </c>
      <c r="K17" s="225"/>
      <c r="L17" s="225"/>
      <c r="M17" s="225"/>
      <c r="N17" s="225"/>
      <c r="O17" s="225"/>
      <c r="P17" s="225"/>
      <c r="Q17" s="225"/>
      <c r="R17" s="225"/>
      <c r="S17" s="213"/>
    </row>
    <row r="18" spans="1:19" s="66" customFormat="1" ht="19.5" thickBot="1">
      <c r="A18" s="208"/>
      <c r="B18" s="211"/>
      <c r="C18" s="214"/>
      <c r="D18" s="217"/>
      <c r="E18" s="220"/>
      <c r="F18" s="214"/>
      <c r="G18" s="71" t="s">
        <v>21</v>
      </c>
      <c r="H18" s="72" t="s">
        <v>22</v>
      </c>
      <c r="I18" s="73" t="s">
        <v>23</v>
      </c>
      <c r="J18" s="71" t="s">
        <v>24</v>
      </c>
      <c r="K18" s="72" t="s">
        <v>25</v>
      </c>
      <c r="L18" s="72" t="s">
        <v>26</v>
      </c>
      <c r="M18" s="72" t="s">
        <v>27</v>
      </c>
      <c r="N18" s="72" t="s">
        <v>28</v>
      </c>
      <c r="O18" s="72" t="s">
        <v>29</v>
      </c>
      <c r="P18" s="72" t="s">
        <v>30</v>
      </c>
      <c r="Q18" s="72" t="s">
        <v>31</v>
      </c>
      <c r="R18" s="73" t="s">
        <v>32</v>
      </c>
      <c r="S18" s="214"/>
    </row>
    <row r="19" spans="1:19" s="66" customFormat="1" ht="64.5" customHeight="1" thickBot="1">
      <c r="A19" s="112" t="s">
        <v>54</v>
      </c>
      <c r="B19" s="132" t="s">
        <v>309</v>
      </c>
      <c r="C19" s="114" t="s">
        <v>310</v>
      </c>
      <c r="D19" s="106">
        <v>150000</v>
      </c>
      <c r="E19" s="115" t="s">
        <v>303</v>
      </c>
      <c r="F19" s="108" t="s">
        <v>311</v>
      </c>
      <c r="G19" s="116"/>
      <c r="H19" s="117"/>
      <c r="I19" s="118"/>
      <c r="J19" s="116"/>
      <c r="K19" s="117"/>
      <c r="L19" s="117"/>
      <c r="M19" s="117"/>
      <c r="N19" s="117"/>
      <c r="O19" s="117"/>
      <c r="P19" s="117"/>
      <c r="Q19" s="117"/>
      <c r="R19" s="118"/>
      <c r="S19" s="190" t="s">
        <v>445</v>
      </c>
    </row>
    <row r="20" spans="1:19" s="66" customFormat="1" ht="66.75" customHeight="1" thickBot="1">
      <c r="A20" s="112" t="s">
        <v>57</v>
      </c>
      <c r="B20" s="132" t="s">
        <v>312</v>
      </c>
      <c r="C20" s="114" t="s">
        <v>313</v>
      </c>
      <c r="D20" s="106">
        <v>30000</v>
      </c>
      <c r="E20" s="115" t="s">
        <v>303</v>
      </c>
      <c r="F20" s="108" t="s">
        <v>314</v>
      </c>
      <c r="G20" s="116"/>
      <c r="H20" s="117"/>
      <c r="I20" s="118"/>
      <c r="J20" s="116"/>
      <c r="K20" s="117"/>
      <c r="L20" s="117"/>
      <c r="M20" s="117"/>
      <c r="N20" s="117"/>
      <c r="O20" s="117"/>
      <c r="P20" s="117"/>
      <c r="Q20" s="117"/>
      <c r="R20" s="118"/>
      <c r="S20" s="190">
        <v>24716</v>
      </c>
    </row>
    <row r="21" spans="1:19" s="66" customFormat="1" ht="19.5" thickBot="1">
      <c r="A21" s="221" t="s">
        <v>2</v>
      </c>
      <c r="B21" s="222"/>
      <c r="C21" s="223"/>
      <c r="D21" s="97">
        <f>SUM(D19:D20)</f>
        <v>180000</v>
      </c>
      <c r="E21" s="97"/>
      <c r="F21" s="98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100" t="s">
        <v>434</v>
      </c>
    </row>
    <row r="22" spans="1:19" ht="19.5" thickBot="1">
      <c r="A22" s="221" t="s">
        <v>11</v>
      </c>
      <c r="B22" s="222"/>
      <c r="C22" s="223"/>
      <c r="D22" s="97">
        <f>D21+D13</f>
        <v>435000</v>
      </c>
      <c r="E22" s="97"/>
      <c r="F22" s="98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100" t="s">
        <v>437</v>
      </c>
    </row>
    <row r="36" ht="21.75">
      <c r="S36" s="102">
        <v>40</v>
      </c>
    </row>
    <row r="38" spans="1:19" ht="19.5" thickBot="1">
      <c r="A38" s="6" t="s">
        <v>41</v>
      </c>
      <c r="B38" s="65" t="s">
        <v>3</v>
      </c>
      <c r="C38" s="67" t="s">
        <v>34</v>
      </c>
      <c r="D38" s="66"/>
      <c r="E38" s="68" t="s">
        <v>43</v>
      </c>
      <c r="F38" s="64" t="s">
        <v>45</v>
      </c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</row>
    <row r="39" spans="1:19" ht="19.5" customHeight="1" thickBot="1">
      <c r="A39" s="206" t="s">
        <v>0</v>
      </c>
      <c r="B39" s="209" t="s">
        <v>1</v>
      </c>
      <c r="C39" s="212" t="s">
        <v>17</v>
      </c>
      <c r="D39" s="218" t="s">
        <v>18</v>
      </c>
      <c r="E39" s="218" t="s">
        <v>19</v>
      </c>
      <c r="F39" s="212" t="s">
        <v>33</v>
      </c>
      <c r="G39" s="224" t="s">
        <v>51</v>
      </c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6"/>
      <c r="S39" s="212" t="s">
        <v>52</v>
      </c>
    </row>
    <row r="40" spans="1:19" ht="19.5" customHeight="1" thickBot="1">
      <c r="A40" s="207"/>
      <c r="B40" s="210"/>
      <c r="C40" s="213"/>
      <c r="D40" s="219"/>
      <c r="E40" s="219"/>
      <c r="F40" s="213"/>
      <c r="G40" s="224" t="s">
        <v>20</v>
      </c>
      <c r="H40" s="225"/>
      <c r="I40" s="226"/>
      <c r="J40" s="224" t="s">
        <v>50</v>
      </c>
      <c r="K40" s="225"/>
      <c r="L40" s="225"/>
      <c r="M40" s="225"/>
      <c r="N40" s="225"/>
      <c r="O40" s="225"/>
      <c r="P40" s="225"/>
      <c r="Q40" s="225"/>
      <c r="R40" s="226"/>
      <c r="S40" s="213"/>
    </row>
    <row r="41" spans="1:19" ht="19.5" thickBot="1">
      <c r="A41" s="208"/>
      <c r="B41" s="211"/>
      <c r="C41" s="214"/>
      <c r="D41" s="220"/>
      <c r="E41" s="220"/>
      <c r="F41" s="214"/>
      <c r="G41" s="71" t="s">
        <v>21</v>
      </c>
      <c r="H41" s="72" t="s">
        <v>22</v>
      </c>
      <c r="I41" s="73" t="s">
        <v>23</v>
      </c>
      <c r="J41" s="71" t="s">
        <v>24</v>
      </c>
      <c r="K41" s="72" t="s">
        <v>25</v>
      </c>
      <c r="L41" s="72" t="s">
        <v>26</v>
      </c>
      <c r="M41" s="72" t="s">
        <v>27</v>
      </c>
      <c r="N41" s="72" t="s">
        <v>28</v>
      </c>
      <c r="O41" s="72" t="s">
        <v>29</v>
      </c>
      <c r="P41" s="72" t="s">
        <v>30</v>
      </c>
      <c r="Q41" s="72" t="s">
        <v>31</v>
      </c>
      <c r="R41" s="73" t="s">
        <v>32</v>
      </c>
      <c r="S41" s="214"/>
    </row>
    <row r="42" spans="1:19" ht="57" thickBot="1">
      <c r="A42" s="112" t="s">
        <v>76</v>
      </c>
      <c r="B42" s="132" t="s">
        <v>315</v>
      </c>
      <c r="C42" s="114" t="s">
        <v>316</v>
      </c>
      <c r="D42" s="106">
        <v>10000</v>
      </c>
      <c r="E42" s="115" t="s">
        <v>406</v>
      </c>
      <c r="F42" s="108" t="s">
        <v>409</v>
      </c>
      <c r="G42" s="116"/>
      <c r="H42" s="117"/>
      <c r="I42" s="118"/>
      <c r="J42" s="116"/>
      <c r="K42" s="117"/>
      <c r="L42" s="117"/>
      <c r="M42" s="117"/>
      <c r="N42" s="117"/>
      <c r="O42" s="117"/>
      <c r="P42" s="117"/>
      <c r="Q42" s="117"/>
      <c r="R42" s="118"/>
      <c r="S42" s="190" t="s">
        <v>445</v>
      </c>
    </row>
    <row r="43" spans="1:19" ht="19.5" thickBot="1">
      <c r="A43" s="227" t="s">
        <v>2</v>
      </c>
      <c r="B43" s="228"/>
      <c r="C43" s="229"/>
      <c r="D43" s="92">
        <f>D42</f>
        <v>10000</v>
      </c>
      <c r="E43" s="93"/>
      <c r="F43" s="94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6" t="s">
        <v>434</v>
      </c>
    </row>
    <row r="44" spans="1:19" ht="19.5" thickBot="1">
      <c r="A44" s="221" t="s">
        <v>11</v>
      </c>
      <c r="B44" s="222"/>
      <c r="C44" s="223"/>
      <c r="D44" s="97">
        <f>D43</f>
        <v>10000</v>
      </c>
      <c r="E44" s="97"/>
      <c r="F44" s="98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100" t="s">
        <v>437</v>
      </c>
    </row>
    <row r="60" ht="21">
      <c r="S60" s="102">
        <v>41</v>
      </c>
    </row>
  </sheetData>
  <sheetProtection/>
  <mergeCells count="39">
    <mergeCell ref="A16:A18"/>
    <mergeCell ref="B16:B18"/>
    <mergeCell ref="A21:C21"/>
    <mergeCell ref="A22:C22"/>
    <mergeCell ref="C16:C18"/>
    <mergeCell ref="D16:D18"/>
    <mergeCell ref="E16:E18"/>
    <mergeCell ref="F16:F18"/>
    <mergeCell ref="G16:R16"/>
    <mergeCell ref="S16:S18"/>
    <mergeCell ref="G17:I17"/>
    <mergeCell ref="J17:R17"/>
    <mergeCell ref="F39:F41"/>
    <mergeCell ref="A43:C43"/>
    <mergeCell ref="A44:C44"/>
    <mergeCell ref="A39:A41"/>
    <mergeCell ref="B39:B41"/>
    <mergeCell ref="C39:C41"/>
    <mergeCell ref="D39:D41"/>
    <mergeCell ref="Q1:S1"/>
    <mergeCell ref="A2:S2"/>
    <mergeCell ref="A3:S3"/>
    <mergeCell ref="A4:S4"/>
    <mergeCell ref="A8:A10"/>
    <mergeCell ref="B8:B10"/>
    <mergeCell ref="G8:R8"/>
    <mergeCell ref="S8:S10"/>
    <mergeCell ref="G9:I9"/>
    <mergeCell ref="J9:R9"/>
    <mergeCell ref="C8:C10"/>
    <mergeCell ref="D8:D10"/>
    <mergeCell ref="G39:R39"/>
    <mergeCell ref="S39:S41"/>
    <mergeCell ref="A13:C13"/>
    <mergeCell ref="E8:E10"/>
    <mergeCell ref="F8:F10"/>
    <mergeCell ref="G40:I40"/>
    <mergeCell ref="J40:R40"/>
    <mergeCell ref="E39:E4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U18"/>
  <sheetViews>
    <sheetView zoomScalePageLayoutView="0" workbookViewId="0" topLeftCell="A10">
      <selection activeCell="W11" sqref="W11"/>
    </sheetView>
  </sheetViews>
  <sheetFormatPr defaultColWidth="9.140625" defaultRowHeight="15"/>
  <cols>
    <col min="1" max="1" width="4.140625" style="101" customWidth="1"/>
    <col min="2" max="2" width="15.7109375" style="61" customWidth="1"/>
    <col min="3" max="3" width="15.28125" style="61" customWidth="1"/>
    <col min="4" max="4" width="11.57421875" style="9" customWidth="1"/>
    <col min="5" max="5" width="9.57421875" style="9" customWidth="1"/>
    <col min="6" max="6" width="12.140625" style="61" customWidth="1"/>
    <col min="7" max="18" width="4.57421875" style="61" customWidth="1"/>
    <col min="19" max="19" width="9.7109375" style="61" customWidth="1"/>
    <col min="20" max="16384" width="9.00390625" style="61" customWidth="1"/>
  </cols>
  <sheetData>
    <row r="1" spans="1:19" ht="18.75">
      <c r="A1" s="59" t="s">
        <v>15</v>
      </c>
      <c r="B1" s="60"/>
      <c r="C1" s="60"/>
      <c r="D1" s="60"/>
      <c r="E1" s="60"/>
      <c r="G1" s="10"/>
      <c r="H1" s="10"/>
      <c r="I1" s="10"/>
      <c r="J1" s="10"/>
      <c r="K1" s="10"/>
      <c r="L1" s="10"/>
      <c r="M1" s="10"/>
      <c r="N1" s="10"/>
      <c r="O1" s="10"/>
      <c r="P1" s="10"/>
      <c r="Q1" s="204" t="s">
        <v>14</v>
      </c>
      <c r="R1" s="204"/>
      <c r="S1" s="204"/>
    </row>
    <row r="2" spans="1:19" ht="18.75">
      <c r="A2" s="205" t="s">
        <v>16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</row>
    <row r="3" spans="1:19" ht="18.75">
      <c r="A3" s="205" t="s">
        <v>53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</row>
    <row r="4" spans="1:19" ht="18.75">
      <c r="A4" s="205" t="s">
        <v>69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</row>
    <row r="5" spans="1:19" ht="18.75">
      <c r="A5" s="6">
        <v>1</v>
      </c>
      <c r="B5" s="7" t="s">
        <v>7</v>
      </c>
      <c r="D5" s="8" t="s">
        <v>70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ht="18" customHeight="1">
      <c r="A6" s="6" t="s">
        <v>12</v>
      </c>
      <c r="B6" s="62" t="s">
        <v>65</v>
      </c>
      <c r="C6" s="63"/>
      <c r="D6" s="8" t="s">
        <v>71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21" s="66" customFormat="1" ht="19.5" thickBot="1">
      <c r="A7" s="6" t="s">
        <v>41</v>
      </c>
      <c r="B7" s="65" t="s">
        <v>3</v>
      </c>
      <c r="D7" s="67" t="s">
        <v>34</v>
      </c>
      <c r="H7" s="68" t="s">
        <v>43</v>
      </c>
      <c r="J7" s="8" t="s">
        <v>44</v>
      </c>
      <c r="K7" s="69"/>
      <c r="L7" s="69"/>
      <c r="M7" s="69"/>
      <c r="N7" s="69"/>
      <c r="O7" s="69"/>
      <c r="P7" s="69"/>
      <c r="Q7" s="69"/>
      <c r="R7" s="69"/>
      <c r="S7" s="69"/>
      <c r="U7" s="70"/>
    </row>
    <row r="8" spans="1:19" s="66" customFormat="1" ht="18" customHeight="1" thickBot="1">
      <c r="A8" s="206" t="s">
        <v>0</v>
      </c>
      <c r="B8" s="209" t="s">
        <v>1</v>
      </c>
      <c r="C8" s="212" t="s">
        <v>17</v>
      </c>
      <c r="D8" s="215" t="s">
        <v>18</v>
      </c>
      <c r="E8" s="218" t="s">
        <v>19</v>
      </c>
      <c r="F8" s="212" t="s">
        <v>33</v>
      </c>
      <c r="G8" s="224" t="s">
        <v>51</v>
      </c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12" t="s">
        <v>52</v>
      </c>
    </row>
    <row r="9" spans="1:19" s="66" customFormat="1" ht="18" customHeight="1" thickBot="1">
      <c r="A9" s="207"/>
      <c r="B9" s="210"/>
      <c r="C9" s="213"/>
      <c r="D9" s="216"/>
      <c r="E9" s="219"/>
      <c r="F9" s="213"/>
      <c r="G9" s="224" t="s">
        <v>20</v>
      </c>
      <c r="H9" s="225"/>
      <c r="I9" s="226"/>
      <c r="J9" s="224" t="s">
        <v>50</v>
      </c>
      <c r="K9" s="225"/>
      <c r="L9" s="225"/>
      <c r="M9" s="225"/>
      <c r="N9" s="225"/>
      <c r="O9" s="225"/>
      <c r="P9" s="225"/>
      <c r="Q9" s="225"/>
      <c r="R9" s="225"/>
      <c r="S9" s="213"/>
    </row>
    <row r="10" spans="1:19" s="66" customFormat="1" ht="19.5" thickBot="1">
      <c r="A10" s="208"/>
      <c r="B10" s="211"/>
      <c r="C10" s="214"/>
      <c r="D10" s="217"/>
      <c r="E10" s="220"/>
      <c r="F10" s="214"/>
      <c r="G10" s="71" t="s">
        <v>21</v>
      </c>
      <c r="H10" s="72" t="s">
        <v>22</v>
      </c>
      <c r="I10" s="73" t="s">
        <v>23</v>
      </c>
      <c r="J10" s="71" t="s">
        <v>24</v>
      </c>
      <c r="K10" s="72" t="s">
        <v>25</v>
      </c>
      <c r="L10" s="72" t="s">
        <v>26</v>
      </c>
      <c r="M10" s="72" t="s">
        <v>27</v>
      </c>
      <c r="N10" s="72" t="s">
        <v>28</v>
      </c>
      <c r="O10" s="72" t="s">
        <v>29</v>
      </c>
      <c r="P10" s="72" t="s">
        <v>30</v>
      </c>
      <c r="Q10" s="72" t="s">
        <v>31</v>
      </c>
      <c r="R10" s="73" t="s">
        <v>32</v>
      </c>
      <c r="S10" s="214"/>
    </row>
    <row r="11" spans="1:19" s="66" customFormat="1" ht="66.75" thickBot="1">
      <c r="A11" s="74">
        <v>1</v>
      </c>
      <c r="B11" s="75" t="s">
        <v>72</v>
      </c>
      <c r="C11" s="76" t="s">
        <v>73</v>
      </c>
      <c r="D11" s="77">
        <v>120000</v>
      </c>
      <c r="E11" s="78" t="s">
        <v>408</v>
      </c>
      <c r="F11" s="79" t="s">
        <v>317</v>
      </c>
      <c r="G11" s="80"/>
      <c r="H11" s="81"/>
      <c r="I11" s="82"/>
      <c r="J11" s="80"/>
      <c r="K11" s="81"/>
      <c r="L11" s="81"/>
      <c r="M11" s="81"/>
      <c r="N11" s="81"/>
      <c r="O11" s="81"/>
      <c r="P11" s="81"/>
      <c r="Q11" s="81"/>
      <c r="R11" s="82"/>
      <c r="S11" s="74" t="s">
        <v>433</v>
      </c>
    </row>
    <row r="12" spans="1:19" s="66" customFormat="1" ht="99.75" thickBot="1">
      <c r="A12" s="84" t="s">
        <v>56</v>
      </c>
      <c r="B12" s="85" t="s">
        <v>74</v>
      </c>
      <c r="C12" s="86" t="s">
        <v>75</v>
      </c>
      <c r="D12" s="87">
        <v>50000</v>
      </c>
      <c r="E12" s="88" t="s">
        <v>324</v>
      </c>
      <c r="F12" s="79" t="s">
        <v>318</v>
      </c>
      <c r="G12" s="89"/>
      <c r="H12" s="90"/>
      <c r="I12" s="91"/>
      <c r="J12" s="89"/>
      <c r="K12" s="90"/>
      <c r="L12" s="90"/>
      <c r="M12" s="90"/>
      <c r="N12" s="90"/>
      <c r="O12" s="90"/>
      <c r="P12" s="90"/>
      <c r="Q12" s="90"/>
      <c r="R12" s="91"/>
      <c r="S12" s="83">
        <v>24716</v>
      </c>
    </row>
    <row r="13" spans="1:19" s="66" customFormat="1" ht="19.5" thickBot="1">
      <c r="A13" s="227" t="s">
        <v>2</v>
      </c>
      <c r="B13" s="228"/>
      <c r="C13" s="229"/>
      <c r="D13" s="92">
        <f>SUM(D11:D12)</f>
        <v>170000</v>
      </c>
      <c r="E13" s="93"/>
      <c r="F13" s="94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6" t="s">
        <v>434</v>
      </c>
    </row>
    <row r="14" spans="1:19" s="66" customFormat="1" ht="19.5" thickBot="1">
      <c r="A14" s="221" t="s">
        <v>11</v>
      </c>
      <c r="B14" s="222"/>
      <c r="C14" s="223"/>
      <c r="D14" s="97">
        <f>D13</f>
        <v>170000</v>
      </c>
      <c r="E14" s="97"/>
      <c r="F14" s="98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100" t="s">
        <v>435</v>
      </c>
    </row>
    <row r="18" ht="21">
      <c r="S18" s="102">
        <v>13</v>
      </c>
    </row>
  </sheetData>
  <sheetProtection/>
  <mergeCells count="16">
    <mergeCell ref="A14:C14"/>
    <mergeCell ref="F8:F10"/>
    <mergeCell ref="G8:R8"/>
    <mergeCell ref="S8:S10"/>
    <mergeCell ref="G9:I9"/>
    <mergeCell ref="J9:R9"/>
    <mergeCell ref="A13:C13"/>
    <mergeCell ref="Q1:S1"/>
    <mergeCell ref="A2:S2"/>
    <mergeCell ref="A3:S3"/>
    <mergeCell ref="A4:S4"/>
    <mergeCell ref="A8:A10"/>
    <mergeCell ref="B8:B10"/>
    <mergeCell ref="C8:C10"/>
    <mergeCell ref="D8:D10"/>
    <mergeCell ref="E8:E10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S32"/>
  <sheetViews>
    <sheetView zoomScalePageLayoutView="0" workbookViewId="0" topLeftCell="A28">
      <selection activeCell="T28" sqref="T28"/>
    </sheetView>
  </sheetViews>
  <sheetFormatPr defaultColWidth="9.140625" defaultRowHeight="15"/>
  <cols>
    <col min="1" max="1" width="4.140625" style="101" customWidth="1"/>
    <col min="2" max="2" width="14.57421875" style="61" customWidth="1"/>
    <col min="3" max="3" width="14.421875" style="61" customWidth="1"/>
    <col min="4" max="4" width="11.57421875" style="9" customWidth="1"/>
    <col min="5" max="5" width="9.421875" style="9" customWidth="1"/>
    <col min="6" max="6" width="10.57421875" style="61" customWidth="1"/>
    <col min="7" max="18" width="4.57421875" style="61" customWidth="1"/>
    <col min="19" max="19" width="8.57421875" style="61" customWidth="1"/>
    <col min="20" max="16384" width="9.00390625" style="61" customWidth="1"/>
  </cols>
  <sheetData>
    <row r="1" spans="1:19" ht="18.75">
      <c r="A1" s="59" t="s">
        <v>15</v>
      </c>
      <c r="B1" s="60"/>
      <c r="C1" s="60"/>
      <c r="D1" s="60"/>
      <c r="E1" s="60"/>
      <c r="G1" s="10"/>
      <c r="H1" s="10"/>
      <c r="I1" s="10"/>
      <c r="J1" s="10"/>
      <c r="K1" s="10"/>
      <c r="L1" s="10"/>
      <c r="M1" s="10"/>
      <c r="N1" s="10"/>
      <c r="O1" s="10"/>
      <c r="P1" s="10"/>
      <c r="Q1" s="204" t="s">
        <v>14</v>
      </c>
      <c r="R1" s="204"/>
      <c r="S1" s="204"/>
    </row>
    <row r="2" spans="1:19" ht="18.75">
      <c r="A2" s="205" t="s">
        <v>16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</row>
    <row r="3" spans="1:19" ht="18.75">
      <c r="A3" s="205" t="s">
        <v>53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</row>
    <row r="4" spans="1:19" ht="18.75">
      <c r="A4" s="205" t="s">
        <v>69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</row>
    <row r="5" spans="1:19" ht="18.75">
      <c r="A5" s="6">
        <v>1</v>
      </c>
      <c r="B5" s="7" t="s">
        <v>7</v>
      </c>
      <c r="D5" s="8" t="s">
        <v>70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ht="18" customHeight="1">
      <c r="A6" s="6" t="s">
        <v>55</v>
      </c>
      <c r="B6" s="62" t="s">
        <v>65</v>
      </c>
      <c r="C6" s="63"/>
      <c r="D6" s="8" t="s">
        <v>71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19" s="66" customFormat="1" ht="19.5" thickBot="1">
      <c r="A7" s="6" t="s">
        <v>41</v>
      </c>
      <c r="B7" s="65" t="s">
        <v>3</v>
      </c>
      <c r="C7" s="67" t="s">
        <v>4</v>
      </c>
      <c r="E7" s="68" t="s">
        <v>43</v>
      </c>
      <c r="F7" s="8" t="s">
        <v>59</v>
      </c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</row>
    <row r="8" spans="1:19" s="66" customFormat="1" ht="18" customHeight="1" thickBot="1">
      <c r="A8" s="206" t="s">
        <v>0</v>
      </c>
      <c r="B8" s="209" t="s">
        <v>1</v>
      </c>
      <c r="C8" s="212" t="s">
        <v>17</v>
      </c>
      <c r="D8" s="215" t="s">
        <v>18</v>
      </c>
      <c r="E8" s="218" t="s">
        <v>19</v>
      </c>
      <c r="F8" s="212" t="s">
        <v>33</v>
      </c>
      <c r="G8" s="224" t="s">
        <v>51</v>
      </c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12" t="s">
        <v>52</v>
      </c>
    </row>
    <row r="9" spans="1:19" s="66" customFormat="1" ht="18" customHeight="1" thickBot="1">
      <c r="A9" s="207"/>
      <c r="B9" s="210"/>
      <c r="C9" s="213"/>
      <c r="D9" s="216"/>
      <c r="E9" s="219"/>
      <c r="F9" s="213"/>
      <c r="G9" s="224" t="s">
        <v>20</v>
      </c>
      <c r="H9" s="225"/>
      <c r="I9" s="226"/>
      <c r="J9" s="224" t="s">
        <v>50</v>
      </c>
      <c r="K9" s="225"/>
      <c r="L9" s="225"/>
      <c r="M9" s="225"/>
      <c r="N9" s="225"/>
      <c r="O9" s="225"/>
      <c r="P9" s="225"/>
      <c r="Q9" s="225"/>
      <c r="R9" s="225"/>
      <c r="S9" s="213"/>
    </row>
    <row r="10" spans="1:19" s="66" customFormat="1" ht="19.5" thickBot="1">
      <c r="A10" s="208"/>
      <c r="B10" s="211"/>
      <c r="C10" s="214"/>
      <c r="D10" s="217"/>
      <c r="E10" s="220"/>
      <c r="F10" s="214"/>
      <c r="G10" s="71" t="s">
        <v>21</v>
      </c>
      <c r="H10" s="72" t="s">
        <v>22</v>
      </c>
      <c r="I10" s="73" t="s">
        <v>23</v>
      </c>
      <c r="J10" s="71" t="s">
        <v>24</v>
      </c>
      <c r="K10" s="72" t="s">
        <v>25</v>
      </c>
      <c r="L10" s="72" t="s">
        <v>26</v>
      </c>
      <c r="M10" s="72" t="s">
        <v>27</v>
      </c>
      <c r="N10" s="72" t="s">
        <v>28</v>
      </c>
      <c r="O10" s="72" t="s">
        <v>29</v>
      </c>
      <c r="P10" s="72" t="s">
        <v>30</v>
      </c>
      <c r="Q10" s="72" t="s">
        <v>31</v>
      </c>
      <c r="R10" s="73" t="s">
        <v>32</v>
      </c>
      <c r="S10" s="214"/>
    </row>
    <row r="11" spans="1:19" ht="66.75" thickBot="1">
      <c r="A11" s="103" t="s">
        <v>76</v>
      </c>
      <c r="B11" s="104" t="s">
        <v>77</v>
      </c>
      <c r="C11" s="105" t="s">
        <v>78</v>
      </c>
      <c r="D11" s="106">
        <v>622720</v>
      </c>
      <c r="E11" s="107" t="s">
        <v>79</v>
      </c>
      <c r="F11" s="108" t="s">
        <v>319</v>
      </c>
      <c r="G11" s="109"/>
      <c r="H11" s="110"/>
      <c r="I11" s="111"/>
      <c r="J11" s="109"/>
      <c r="K11" s="110"/>
      <c r="L11" s="110"/>
      <c r="M11" s="110"/>
      <c r="N11" s="110"/>
      <c r="O11" s="110"/>
      <c r="P11" s="110"/>
      <c r="Q11" s="110"/>
      <c r="R11" s="111"/>
      <c r="S11" s="83">
        <v>243862</v>
      </c>
    </row>
    <row r="12" spans="1:19" s="66" customFormat="1" ht="97.5" customHeight="1" thickBot="1">
      <c r="A12" s="112" t="s">
        <v>84</v>
      </c>
      <c r="B12" s="113" t="s">
        <v>81</v>
      </c>
      <c r="C12" s="114" t="s">
        <v>60</v>
      </c>
      <c r="D12" s="106">
        <v>1098200</v>
      </c>
      <c r="E12" s="115" t="s">
        <v>82</v>
      </c>
      <c r="F12" s="108" t="s">
        <v>320</v>
      </c>
      <c r="G12" s="116"/>
      <c r="H12" s="117"/>
      <c r="I12" s="118"/>
      <c r="J12" s="116"/>
      <c r="K12" s="117"/>
      <c r="L12" s="117"/>
      <c r="M12" s="117"/>
      <c r="N12" s="117"/>
      <c r="O12" s="117"/>
      <c r="P12" s="117"/>
      <c r="Q12" s="117"/>
      <c r="R12" s="118"/>
      <c r="S12" s="83">
        <v>243862</v>
      </c>
    </row>
    <row r="13" spans="1:19" s="66" customFormat="1" ht="19.5" thickBot="1">
      <c r="A13" s="227" t="s">
        <v>2</v>
      </c>
      <c r="B13" s="228"/>
      <c r="C13" s="229"/>
      <c r="D13" s="92">
        <f>SUM(D11:D12)</f>
        <v>1720920</v>
      </c>
      <c r="E13" s="92"/>
      <c r="F13" s="119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1"/>
    </row>
    <row r="19" ht="21">
      <c r="S19" s="102">
        <v>14</v>
      </c>
    </row>
    <row r="20" spans="1:19" s="66" customFormat="1" ht="19.5" thickBot="1">
      <c r="A20" s="6" t="s">
        <v>41</v>
      </c>
      <c r="B20" s="65" t="s">
        <v>3</v>
      </c>
      <c r="C20" s="67" t="s">
        <v>4</v>
      </c>
      <c r="E20" s="68" t="s">
        <v>43</v>
      </c>
      <c r="F20" s="8" t="s">
        <v>59</v>
      </c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</row>
    <row r="21" spans="1:19" s="66" customFormat="1" ht="18" customHeight="1" thickBot="1">
      <c r="A21" s="206" t="s">
        <v>0</v>
      </c>
      <c r="B21" s="209" t="s">
        <v>1</v>
      </c>
      <c r="C21" s="212" t="s">
        <v>17</v>
      </c>
      <c r="D21" s="215" t="s">
        <v>18</v>
      </c>
      <c r="E21" s="218" t="s">
        <v>19</v>
      </c>
      <c r="F21" s="212" t="s">
        <v>33</v>
      </c>
      <c r="G21" s="224" t="s">
        <v>51</v>
      </c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12" t="s">
        <v>52</v>
      </c>
    </row>
    <row r="22" spans="1:19" s="66" customFormat="1" ht="18" customHeight="1" thickBot="1">
      <c r="A22" s="207"/>
      <c r="B22" s="210"/>
      <c r="C22" s="213"/>
      <c r="D22" s="216"/>
      <c r="E22" s="219"/>
      <c r="F22" s="213"/>
      <c r="G22" s="224" t="s">
        <v>20</v>
      </c>
      <c r="H22" s="225"/>
      <c r="I22" s="226"/>
      <c r="J22" s="224" t="s">
        <v>50</v>
      </c>
      <c r="K22" s="225"/>
      <c r="L22" s="225"/>
      <c r="M22" s="225"/>
      <c r="N22" s="225"/>
      <c r="O22" s="225"/>
      <c r="P22" s="225"/>
      <c r="Q22" s="225"/>
      <c r="R22" s="225"/>
      <c r="S22" s="213"/>
    </row>
    <row r="23" spans="1:19" s="66" customFormat="1" ht="19.5" thickBot="1">
      <c r="A23" s="208"/>
      <c r="B23" s="211"/>
      <c r="C23" s="214"/>
      <c r="D23" s="217"/>
      <c r="E23" s="220"/>
      <c r="F23" s="214"/>
      <c r="G23" s="71" t="s">
        <v>21</v>
      </c>
      <c r="H23" s="72" t="s">
        <v>22</v>
      </c>
      <c r="I23" s="73" t="s">
        <v>23</v>
      </c>
      <c r="J23" s="71" t="s">
        <v>24</v>
      </c>
      <c r="K23" s="72" t="s">
        <v>25</v>
      </c>
      <c r="L23" s="72" t="s">
        <v>26</v>
      </c>
      <c r="M23" s="72" t="s">
        <v>27</v>
      </c>
      <c r="N23" s="72" t="s">
        <v>28</v>
      </c>
      <c r="O23" s="72" t="s">
        <v>29</v>
      </c>
      <c r="P23" s="72" t="s">
        <v>30</v>
      </c>
      <c r="Q23" s="72" t="s">
        <v>31</v>
      </c>
      <c r="R23" s="73" t="s">
        <v>32</v>
      </c>
      <c r="S23" s="214"/>
    </row>
    <row r="24" spans="1:19" s="66" customFormat="1" ht="83.25" thickBot="1">
      <c r="A24" s="122" t="s">
        <v>85</v>
      </c>
      <c r="B24" s="123" t="s">
        <v>61</v>
      </c>
      <c r="C24" s="124" t="s">
        <v>83</v>
      </c>
      <c r="D24" s="125">
        <v>2415800</v>
      </c>
      <c r="E24" s="126" t="s">
        <v>80</v>
      </c>
      <c r="F24" s="127" t="s">
        <v>321</v>
      </c>
      <c r="G24" s="128"/>
      <c r="H24" s="129"/>
      <c r="I24" s="130"/>
      <c r="J24" s="128"/>
      <c r="K24" s="129"/>
      <c r="L24" s="129"/>
      <c r="M24" s="129"/>
      <c r="N24" s="129"/>
      <c r="O24" s="129"/>
      <c r="P24" s="129"/>
      <c r="Q24" s="129"/>
      <c r="R24" s="130"/>
      <c r="S24" s="83">
        <v>243862</v>
      </c>
    </row>
    <row r="25" spans="1:19" s="66" customFormat="1" ht="83.25" thickBot="1">
      <c r="A25" s="122" t="s">
        <v>86</v>
      </c>
      <c r="B25" s="123" t="s">
        <v>89</v>
      </c>
      <c r="C25" s="124" t="s">
        <v>87</v>
      </c>
      <c r="D25" s="125">
        <v>40000</v>
      </c>
      <c r="E25" s="126" t="s">
        <v>303</v>
      </c>
      <c r="F25" s="127" t="s">
        <v>322</v>
      </c>
      <c r="G25" s="128"/>
      <c r="H25" s="129"/>
      <c r="I25" s="130"/>
      <c r="J25" s="128"/>
      <c r="K25" s="129"/>
      <c r="L25" s="129"/>
      <c r="M25" s="129"/>
      <c r="N25" s="129"/>
      <c r="O25" s="129"/>
      <c r="P25" s="129"/>
      <c r="Q25" s="129"/>
      <c r="R25" s="130"/>
      <c r="S25" s="83" t="s">
        <v>436</v>
      </c>
    </row>
    <row r="26" spans="1:19" s="66" customFormat="1" ht="89.25" customHeight="1" thickBot="1">
      <c r="A26" s="122" t="s">
        <v>35</v>
      </c>
      <c r="B26" s="123" t="s">
        <v>417</v>
      </c>
      <c r="C26" s="124" t="s">
        <v>88</v>
      </c>
      <c r="D26" s="125">
        <v>25000</v>
      </c>
      <c r="E26" s="126" t="s">
        <v>79</v>
      </c>
      <c r="F26" s="127" t="s">
        <v>323</v>
      </c>
      <c r="G26" s="128"/>
      <c r="H26" s="129"/>
      <c r="I26" s="130"/>
      <c r="J26" s="128"/>
      <c r="K26" s="129"/>
      <c r="L26" s="129"/>
      <c r="M26" s="129"/>
      <c r="N26" s="129"/>
      <c r="O26" s="129"/>
      <c r="P26" s="129"/>
      <c r="Q26" s="129"/>
      <c r="R26" s="130"/>
      <c r="S26" s="83">
        <v>24654</v>
      </c>
    </row>
    <row r="27" spans="1:19" s="66" customFormat="1" ht="89.25" customHeight="1" thickBot="1">
      <c r="A27" s="122" t="s">
        <v>90</v>
      </c>
      <c r="B27" s="123" t="s">
        <v>91</v>
      </c>
      <c r="C27" s="124" t="s">
        <v>92</v>
      </c>
      <c r="D27" s="125">
        <v>5000</v>
      </c>
      <c r="E27" s="126" t="s">
        <v>79</v>
      </c>
      <c r="F27" s="127" t="s">
        <v>323</v>
      </c>
      <c r="G27" s="128"/>
      <c r="H27" s="129"/>
      <c r="I27" s="130"/>
      <c r="J27" s="128"/>
      <c r="K27" s="129"/>
      <c r="L27" s="129"/>
      <c r="M27" s="129"/>
      <c r="N27" s="129"/>
      <c r="O27" s="129"/>
      <c r="P27" s="129"/>
      <c r="Q27" s="129"/>
      <c r="R27" s="130"/>
      <c r="S27" s="83">
        <v>24685</v>
      </c>
    </row>
    <row r="28" spans="1:19" s="66" customFormat="1" ht="19.5" thickBot="1">
      <c r="A28" s="227" t="s">
        <v>2</v>
      </c>
      <c r="B28" s="228"/>
      <c r="C28" s="229"/>
      <c r="D28" s="92">
        <f>SUM(D24:D27)</f>
        <v>2485800</v>
      </c>
      <c r="E28" s="93"/>
      <c r="F28" s="94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6" t="s">
        <v>434</v>
      </c>
    </row>
    <row r="29" spans="1:19" s="66" customFormat="1" ht="19.5" thickBot="1">
      <c r="A29" s="221" t="s">
        <v>11</v>
      </c>
      <c r="B29" s="222"/>
      <c r="C29" s="223"/>
      <c r="D29" s="97">
        <f>D28+D13</f>
        <v>4206720</v>
      </c>
      <c r="E29" s="97"/>
      <c r="F29" s="98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100" t="s">
        <v>437</v>
      </c>
    </row>
    <row r="30" ht="21">
      <c r="S30" s="102">
        <v>15</v>
      </c>
    </row>
    <row r="32" ht="16.5">
      <c r="S32" s="102" t="s">
        <v>68</v>
      </c>
    </row>
  </sheetData>
  <sheetProtection/>
  <mergeCells count="27">
    <mergeCell ref="Q1:S1"/>
    <mergeCell ref="A2:S2"/>
    <mergeCell ref="A3:S3"/>
    <mergeCell ref="A4:S4"/>
    <mergeCell ref="A8:A10"/>
    <mergeCell ref="B8:B10"/>
    <mergeCell ref="G8:R8"/>
    <mergeCell ref="S8:S10"/>
    <mergeCell ref="G9:I9"/>
    <mergeCell ref="J9:R9"/>
    <mergeCell ref="E21:E23"/>
    <mergeCell ref="F21:F23"/>
    <mergeCell ref="C8:C10"/>
    <mergeCell ref="D8:D10"/>
    <mergeCell ref="A13:C13"/>
    <mergeCell ref="E8:E10"/>
    <mergeCell ref="F8:F10"/>
    <mergeCell ref="G21:R21"/>
    <mergeCell ref="S21:S23"/>
    <mergeCell ref="G22:I22"/>
    <mergeCell ref="J22:R22"/>
    <mergeCell ref="A28:C28"/>
    <mergeCell ref="A29:C29"/>
    <mergeCell ref="A21:A23"/>
    <mergeCell ref="B21:B23"/>
    <mergeCell ref="C21:C23"/>
    <mergeCell ref="D21:D2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S24"/>
  <sheetViews>
    <sheetView zoomScalePageLayoutView="0" workbookViewId="0" topLeftCell="A13">
      <selection activeCell="T14" sqref="T14"/>
    </sheetView>
  </sheetViews>
  <sheetFormatPr defaultColWidth="9.140625" defaultRowHeight="15"/>
  <cols>
    <col min="1" max="1" width="4.140625" style="101" customWidth="1"/>
    <col min="2" max="2" width="16.421875" style="61" customWidth="1"/>
    <col min="3" max="3" width="15.28125" style="61" customWidth="1"/>
    <col min="4" max="4" width="11.57421875" style="9" customWidth="1"/>
    <col min="5" max="5" width="9.421875" style="9" customWidth="1"/>
    <col min="6" max="6" width="10.57421875" style="61" customWidth="1"/>
    <col min="7" max="18" width="4.57421875" style="61" customWidth="1"/>
    <col min="19" max="19" width="8.57421875" style="61" customWidth="1"/>
    <col min="20" max="16384" width="9.00390625" style="61" customWidth="1"/>
  </cols>
  <sheetData>
    <row r="1" spans="1:19" ht="18.75">
      <c r="A1" s="59" t="s">
        <v>15</v>
      </c>
      <c r="B1" s="60"/>
      <c r="C1" s="60"/>
      <c r="D1" s="60"/>
      <c r="E1" s="60"/>
      <c r="G1" s="10"/>
      <c r="H1" s="10"/>
      <c r="I1" s="10"/>
      <c r="J1" s="10"/>
      <c r="K1" s="10"/>
      <c r="L1" s="10"/>
      <c r="M1" s="10"/>
      <c r="N1" s="10"/>
      <c r="O1" s="10"/>
      <c r="P1" s="10"/>
      <c r="Q1" s="204" t="s">
        <v>14</v>
      </c>
      <c r="R1" s="204"/>
      <c r="S1" s="204"/>
    </row>
    <row r="2" spans="1:19" ht="17.25" customHeight="1">
      <c r="A2" s="205" t="s">
        <v>16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</row>
    <row r="3" spans="1:19" ht="17.25" customHeight="1">
      <c r="A3" s="205" t="s">
        <v>53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</row>
    <row r="4" spans="1:19" ht="17.25" customHeight="1">
      <c r="A4" s="205" t="s">
        <v>69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</row>
    <row r="5" spans="1:19" ht="18.75">
      <c r="A5" s="6">
        <v>1</v>
      </c>
      <c r="B5" s="7" t="s">
        <v>7</v>
      </c>
      <c r="D5" s="8" t="s">
        <v>70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ht="18" customHeight="1">
      <c r="A6" s="6" t="s">
        <v>93</v>
      </c>
      <c r="B6" s="62" t="s">
        <v>65</v>
      </c>
      <c r="C6" s="63"/>
      <c r="D6" s="8" t="s">
        <v>71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19" s="66" customFormat="1" ht="19.5" thickBot="1">
      <c r="A7" s="6" t="s">
        <v>41</v>
      </c>
      <c r="B7" s="65" t="s">
        <v>3</v>
      </c>
      <c r="C7" s="131" t="s">
        <v>95</v>
      </c>
      <c r="D7" s="131"/>
      <c r="E7" s="68" t="s">
        <v>43</v>
      </c>
      <c r="F7" s="8" t="s">
        <v>94</v>
      </c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</row>
    <row r="8" spans="1:19" s="66" customFormat="1" ht="18" customHeight="1" thickBot="1">
      <c r="A8" s="206" t="s">
        <v>0</v>
      </c>
      <c r="B8" s="209" t="s">
        <v>1</v>
      </c>
      <c r="C8" s="212" t="s">
        <v>17</v>
      </c>
      <c r="D8" s="215" t="s">
        <v>18</v>
      </c>
      <c r="E8" s="218" t="s">
        <v>19</v>
      </c>
      <c r="F8" s="212" t="s">
        <v>33</v>
      </c>
      <c r="G8" s="224" t="s">
        <v>51</v>
      </c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12" t="s">
        <v>52</v>
      </c>
    </row>
    <row r="9" spans="1:19" s="66" customFormat="1" ht="18" customHeight="1" thickBot="1">
      <c r="A9" s="207"/>
      <c r="B9" s="210"/>
      <c r="C9" s="213"/>
      <c r="D9" s="216"/>
      <c r="E9" s="219"/>
      <c r="F9" s="213"/>
      <c r="G9" s="224" t="s">
        <v>20</v>
      </c>
      <c r="H9" s="225"/>
      <c r="I9" s="226"/>
      <c r="J9" s="224" t="s">
        <v>50</v>
      </c>
      <c r="K9" s="225"/>
      <c r="L9" s="225"/>
      <c r="M9" s="225"/>
      <c r="N9" s="225"/>
      <c r="O9" s="225"/>
      <c r="P9" s="225"/>
      <c r="Q9" s="225"/>
      <c r="R9" s="225"/>
      <c r="S9" s="213"/>
    </row>
    <row r="10" spans="1:19" s="66" customFormat="1" ht="19.5" thickBot="1">
      <c r="A10" s="208"/>
      <c r="B10" s="211"/>
      <c r="C10" s="214"/>
      <c r="D10" s="217"/>
      <c r="E10" s="220"/>
      <c r="F10" s="214"/>
      <c r="G10" s="71" t="s">
        <v>21</v>
      </c>
      <c r="H10" s="72" t="s">
        <v>22</v>
      </c>
      <c r="I10" s="73" t="s">
        <v>23</v>
      </c>
      <c r="J10" s="71" t="s">
        <v>24</v>
      </c>
      <c r="K10" s="72" t="s">
        <v>25</v>
      </c>
      <c r="L10" s="72" t="s">
        <v>26</v>
      </c>
      <c r="M10" s="72" t="s">
        <v>27</v>
      </c>
      <c r="N10" s="72" t="s">
        <v>28</v>
      </c>
      <c r="O10" s="72" t="s">
        <v>29</v>
      </c>
      <c r="P10" s="72" t="s">
        <v>30</v>
      </c>
      <c r="Q10" s="72" t="s">
        <v>31</v>
      </c>
      <c r="R10" s="73" t="s">
        <v>32</v>
      </c>
      <c r="S10" s="214"/>
    </row>
    <row r="11" spans="1:19" s="66" customFormat="1" ht="72" customHeight="1" thickBot="1">
      <c r="A11" s="112">
        <v>1</v>
      </c>
      <c r="B11" s="132" t="s">
        <v>96</v>
      </c>
      <c r="C11" s="114" t="s">
        <v>97</v>
      </c>
      <c r="D11" s="106">
        <v>100000</v>
      </c>
      <c r="E11" s="115" t="s">
        <v>410</v>
      </c>
      <c r="F11" s="108" t="s">
        <v>325</v>
      </c>
      <c r="G11" s="116"/>
      <c r="H11" s="117"/>
      <c r="I11" s="118"/>
      <c r="J11" s="116"/>
      <c r="K11" s="117"/>
      <c r="L11" s="117"/>
      <c r="M11" s="117"/>
      <c r="N11" s="117"/>
      <c r="O11" s="117"/>
      <c r="P11" s="117"/>
      <c r="Q11" s="117"/>
      <c r="R11" s="118"/>
      <c r="S11" s="83" t="s">
        <v>438</v>
      </c>
    </row>
    <row r="12" spans="1:19" s="66" customFormat="1" ht="50.25" thickBot="1">
      <c r="A12" s="122" t="s">
        <v>56</v>
      </c>
      <c r="B12" s="123" t="s">
        <v>98</v>
      </c>
      <c r="C12" s="124" t="s">
        <v>99</v>
      </c>
      <c r="D12" s="125">
        <v>100000</v>
      </c>
      <c r="E12" s="126" t="s">
        <v>408</v>
      </c>
      <c r="F12" s="127" t="s">
        <v>326</v>
      </c>
      <c r="G12" s="133"/>
      <c r="H12" s="134"/>
      <c r="I12" s="135"/>
      <c r="J12" s="133"/>
      <c r="K12" s="134"/>
      <c r="L12" s="134"/>
      <c r="M12" s="134"/>
      <c r="N12" s="134"/>
      <c r="O12" s="134"/>
      <c r="P12" s="134"/>
      <c r="Q12" s="134"/>
      <c r="R12" s="135"/>
      <c r="S12" s="83">
        <v>24624</v>
      </c>
    </row>
    <row r="13" spans="1:19" s="66" customFormat="1" ht="50.25" thickBot="1">
      <c r="A13" s="136" t="s">
        <v>54</v>
      </c>
      <c r="B13" s="137" t="s">
        <v>100</v>
      </c>
      <c r="C13" s="138" t="s">
        <v>418</v>
      </c>
      <c r="D13" s="139">
        <v>30000</v>
      </c>
      <c r="E13" s="126" t="s">
        <v>411</v>
      </c>
      <c r="F13" s="127" t="s">
        <v>327</v>
      </c>
      <c r="G13" s="128"/>
      <c r="H13" s="129"/>
      <c r="I13" s="130"/>
      <c r="J13" s="128"/>
      <c r="K13" s="129"/>
      <c r="L13" s="129"/>
      <c r="M13" s="129"/>
      <c r="N13" s="129"/>
      <c r="O13" s="129"/>
      <c r="P13" s="129"/>
      <c r="Q13" s="129"/>
      <c r="R13" s="130"/>
      <c r="S13" s="83">
        <v>24716</v>
      </c>
    </row>
    <row r="14" spans="1:19" s="66" customFormat="1" ht="19.5" thickBot="1">
      <c r="A14" s="227" t="s">
        <v>2</v>
      </c>
      <c r="B14" s="228"/>
      <c r="C14" s="229"/>
      <c r="D14" s="92">
        <f>SUM(D11:D13)</f>
        <v>230000</v>
      </c>
      <c r="E14" s="93"/>
      <c r="F14" s="94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6" t="s">
        <v>434</v>
      </c>
    </row>
    <row r="15" spans="1:19" s="66" customFormat="1" ht="19.5" thickBot="1">
      <c r="A15" s="221" t="s">
        <v>11</v>
      </c>
      <c r="B15" s="222"/>
      <c r="C15" s="223"/>
      <c r="D15" s="97">
        <f>D14</f>
        <v>230000</v>
      </c>
      <c r="E15" s="97"/>
      <c r="F15" s="98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100" t="s">
        <v>437</v>
      </c>
    </row>
    <row r="19" ht="21">
      <c r="S19" s="102">
        <v>16</v>
      </c>
    </row>
    <row r="20" ht="16.5">
      <c r="S20" s="102"/>
    </row>
    <row r="24" ht="16.5">
      <c r="S24" s="102"/>
    </row>
  </sheetData>
  <sheetProtection/>
  <mergeCells count="16">
    <mergeCell ref="Q1:S1"/>
    <mergeCell ref="A2:S2"/>
    <mergeCell ref="A3:S3"/>
    <mergeCell ref="A4:S4"/>
    <mergeCell ref="A8:A10"/>
    <mergeCell ref="B8:B10"/>
    <mergeCell ref="C8:C10"/>
    <mergeCell ref="D8:D10"/>
    <mergeCell ref="E8:E10"/>
    <mergeCell ref="F8:F10"/>
    <mergeCell ref="G8:R8"/>
    <mergeCell ref="S8:S10"/>
    <mergeCell ref="G9:I9"/>
    <mergeCell ref="J9:R9"/>
    <mergeCell ref="A14:C14"/>
    <mergeCell ref="A15:C15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S41"/>
  <sheetViews>
    <sheetView zoomScalePageLayoutView="0" workbookViewId="0" topLeftCell="A19">
      <selection activeCell="U22" sqref="U22"/>
    </sheetView>
  </sheetViews>
  <sheetFormatPr defaultColWidth="9.140625" defaultRowHeight="15"/>
  <cols>
    <col min="1" max="1" width="4.140625" style="101" customWidth="1"/>
    <col min="2" max="2" width="16.8515625" style="61" customWidth="1"/>
    <col min="3" max="3" width="16.00390625" style="61" customWidth="1"/>
    <col min="4" max="4" width="11.57421875" style="9" customWidth="1"/>
    <col min="5" max="5" width="9.421875" style="9" customWidth="1"/>
    <col min="6" max="6" width="12.00390625" style="61" customWidth="1"/>
    <col min="7" max="18" width="4.57421875" style="61" customWidth="1"/>
    <col min="19" max="19" width="8.57421875" style="61" customWidth="1"/>
    <col min="20" max="16384" width="9.00390625" style="61" customWidth="1"/>
  </cols>
  <sheetData>
    <row r="1" spans="1:19" ht="18.75">
      <c r="A1" s="59" t="s">
        <v>15</v>
      </c>
      <c r="B1" s="60"/>
      <c r="C1" s="60"/>
      <c r="D1" s="60"/>
      <c r="E1" s="60"/>
      <c r="G1" s="10"/>
      <c r="H1" s="10"/>
      <c r="I1" s="10"/>
      <c r="J1" s="10"/>
      <c r="K1" s="10"/>
      <c r="L1" s="10"/>
      <c r="M1" s="10"/>
      <c r="N1" s="10"/>
      <c r="O1" s="10"/>
      <c r="P1" s="10"/>
      <c r="Q1" s="204" t="s">
        <v>14</v>
      </c>
      <c r="R1" s="204"/>
      <c r="S1" s="204"/>
    </row>
    <row r="2" spans="1:19" ht="17.25" customHeight="1">
      <c r="A2" s="205" t="s">
        <v>16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</row>
    <row r="3" spans="1:19" ht="17.25" customHeight="1">
      <c r="A3" s="205" t="s">
        <v>53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</row>
    <row r="4" spans="1:19" ht="17.25" customHeight="1">
      <c r="A4" s="205" t="s">
        <v>69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</row>
    <row r="5" spans="1:19" ht="18.75">
      <c r="A5" s="6">
        <v>1</v>
      </c>
      <c r="B5" s="7" t="s">
        <v>8</v>
      </c>
      <c r="C5" s="140" t="s">
        <v>101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ht="18" customHeight="1">
      <c r="A6" s="6" t="s">
        <v>55</v>
      </c>
      <c r="B6" s="7" t="s">
        <v>42</v>
      </c>
      <c r="C6" s="8" t="s">
        <v>102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19" s="66" customFormat="1" ht="19.5" thickBot="1">
      <c r="A7" s="6" t="s">
        <v>41</v>
      </c>
      <c r="B7" s="65" t="s">
        <v>3</v>
      </c>
      <c r="C7" s="131" t="s">
        <v>103</v>
      </c>
      <c r="D7" s="131"/>
      <c r="E7" s="68" t="s">
        <v>43</v>
      </c>
      <c r="F7" s="8" t="s">
        <v>104</v>
      </c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</row>
    <row r="8" spans="1:19" s="66" customFormat="1" ht="18" customHeight="1" thickBot="1">
      <c r="A8" s="206" t="s">
        <v>0</v>
      </c>
      <c r="B8" s="209" t="s">
        <v>1</v>
      </c>
      <c r="C8" s="212" t="s">
        <v>17</v>
      </c>
      <c r="D8" s="215" t="s">
        <v>18</v>
      </c>
      <c r="E8" s="218" t="s">
        <v>19</v>
      </c>
      <c r="F8" s="212" t="s">
        <v>33</v>
      </c>
      <c r="G8" s="224" t="s">
        <v>51</v>
      </c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12" t="s">
        <v>52</v>
      </c>
    </row>
    <row r="9" spans="1:19" s="66" customFormat="1" ht="18" customHeight="1" thickBot="1">
      <c r="A9" s="207"/>
      <c r="B9" s="210"/>
      <c r="C9" s="213"/>
      <c r="D9" s="216"/>
      <c r="E9" s="219"/>
      <c r="F9" s="213"/>
      <c r="G9" s="224" t="s">
        <v>20</v>
      </c>
      <c r="H9" s="225"/>
      <c r="I9" s="226"/>
      <c r="J9" s="224" t="s">
        <v>50</v>
      </c>
      <c r="K9" s="225"/>
      <c r="L9" s="225"/>
      <c r="M9" s="225"/>
      <c r="N9" s="225"/>
      <c r="O9" s="225"/>
      <c r="P9" s="225"/>
      <c r="Q9" s="225"/>
      <c r="R9" s="225"/>
      <c r="S9" s="213"/>
    </row>
    <row r="10" spans="1:19" s="66" customFormat="1" ht="19.5" thickBot="1">
      <c r="A10" s="208"/>
      <c r="B10" s="211"/>
      <c r="C10" s="214"/>
      <c r="D10" s="217"/>
      <c r="E10" s="220"/>
      <c r="F10" s="214"/>
      <c r="G10" s="71" t="s">
        <v>21</v>
      </c>
      <c r="H10" s="72" t="s">
        <v>22</v>
      </c>
      <c r="I10" s="73" t="s">
        <v>23</v>
      </c>
      <c r="J10" s="71" t="s">
        <v>24</v>
      </c>
      <c r="K10" s="72" t="s">
        <v>25</v>
      </c>
      <c r="L10" s="72" t="s">
        <v>26</v>
      </c>
      <c r="M10" s="72" t="s">
        <v>27</v>
      </c>
      <c r="N10" s="72" t="s">
        <v>28</v>
      </c>
      <c r="O10" s="72" t="s">
        <v>29</v>
      </c>
      <c r="P10" s="72" t="s">
        <v>30</v>
      </c>
      <c r="Q10" s="72" t="s">
        <v>31</v>
      </c>
      <c r="R10" s="73" t="s">
        <v>32</v>
      </c>
      <c r="S10" s="214"/>
    </row>
    <row r="11" spans="1:19" s="66" customFormat="1" ht="85.5" customHeight="1">
      <c r="A11" s="112">
        <v>1</v>
      </c>
      <c r="B11" s="132" t="s">
        <v>105</v>
      </c>
      <c r="C11" s="114" t="s">
        <v>106</v>
      </c>
      <c r="D11" s="106">
        <v>80000</v>
      </c>
      <c r="E11" s="115" t="s">
        <v>406</v>
      </c>
      <c r="F11" s="108" t="s">
        <v>281</v>
      </c>
      <c r="G11" s="116"/>
      <c r="H11" s="117"/>
      <c r="I11" s="118"/>
      <c r="J11" s="116"/>
      <c r="K11" s="117"/>
      <c r="L11" s="117"/>
      <c r="M11" s="117"/>
      <c r="N11" s="117"/>
      <c r="O11" s="117"/>
      <c r="P11" s="117"/>
      <c r="Q11" s="117"/>
      <c r="R11" s="118"/>
      <c r="S11" s="83">
        <v>24624</v>
      </c>
    </row>
    <row r="12" spans="1:19" s="66" customFormat="1" ht="49.5">
      <c r="A12" s="122" t="s">
        <v>56</v>
      </c>
      <c r="B12" s="123" t="s">
        <v>107</v>
      </c>
      <c r="C12" s="124" t="s">
        <v>108</v>
      </c>
      <c r="D12" s="125">
        <v>50000</v>
      </c>
      <c r="E12" s="126" t="s">
        <v>303</v>
      </c>
      <c r="F12" s="127" t="s">
        <v>282</v>
      </c>
      <c r="G12" s="133"/>
      <c r="H12" s="134"/>
      <c r="I12" s="135"/>
      <c r="J12" s="133"/>
      <c r="K12" s="134"/>
      <c r="L12" s="134"/>
      <c r="M12" s="134"/>
      <c r="N12" s="134"/>
      <c r="O12" s="134"/>
      <c r="P12" s="134"/>
      <c r="Q12" s="134"/>
      <c r="R12" s="135"/>
      <c r="S12" s="141" t="s">
        <v>439</v>
      </c>
    </row>
    <row r="13" spans="1:19" s="66" customFormat="1" ht="83.25" thickBot="1">
      <c r="A13" s="136" t="s">
        <v>54</v>
      </c>
      <c r="B13" s="137" t="s">
        <v>110</v>
      </c>
      <c r="C13" s="138" t="s">
        <v>109</v>
      </c>
      <c r="D13" s="139">
        <v>100000</v>
      </c>
      <c r="E13" s="142" t="s">
        <v>412</v>
      </c>
      <c r="F13" s="124" t="s">
        <v>283</v>
      </c>
      <c r="G13" s="128"/>
      <c r="H13" s="129"/>
      <c r="I13" s="130"/>
      <c r="J13" s="128"/>
      <c r="K13" s="129"/>
      <c r="L13" s="129"/>
      <c r="M13" s="129"/>
      <c r="N13" s="129"/>
      <c r="O13" s="129"/>
      <c r="P13" s="129"/>
      <c r="Q13" s="129"/>
      <c r="R13" s="130"/>
      <c r="S13" s="141" t="s">
        <v>440</v>
      </c>
    </row>
    <row r="14" spans="1:19" s="66" customFormat="1" ht="19.5" thickBot="1">
      <c r="A14" s="227" t="s">
        <v>2</v>
      </c>
      <c r="B14" s="228"/>
      <c r="C14" s="229"/>
      <c r="D14" s="92">
        <f>SUM(D11:D13)</f>
        <v>230000</v>
      </c>
      <c r="E14" s="92"/>
      <c r="F14" s="119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1"/>
    </row>
    <row r="17" ht="21">
      <c r="S17" s="102">
        <v>17</v>
      </c>
    </row>
    <row r="18" spans="1:19" s="66" customFormat="1" ht="19.5" thickBot="1">
      <c r="A18" s="6" t="s">
        <v>41</v>
      </c>
      <c r="B18" s="65" t="s">
        <v>3</v>
      </c>
      <c r="C18" s="131" t="s">
        <v>103</v>
      </c>
      <c r="D18" s="131"/>
      <c r="E18" s="68" t="s">
        <v>43</v>
      </c>
      <c r="F18" s="8" t="s">
        <v>104</v>
      </c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</row>
    <row r="19" spans="1:19" s="66" customFormat="1" ht="18" customHeight="1" thickBot="1">
      <c r="A19" s="206" t="s">
        <v>0</v>
      </c>
      <c r="B19" s="209" t="s">
        <v>1</v>
      </c>
      <c r="C19" s="212" t="s">
        <v>17</v>
      </c>
      <c r="D19" s="215" t="s">
        <v>18</v>
      </c>
      <c r="E19" s="218" t="s">
        <v>19</v>
      </c>
      <c r="F19" s="212" t="s">
        <v>33</v>
      </c>
      <c r="G19" s="224" t="s">
        <v>51</v>
      </c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12" t="s">
        <v>52</v>
      </c>
    </row>
    <row r="20" spans="1:19" s="66" customFormat="1" ht="18" customHeight="1" thickBot="1">
      <c r="A20" s="207"/>
      <c r="B20" s="210"/>
      <c r="C20" s="213"/>
      <c r="D20" s="216"/>
      <c r="E20" s="219"/>
      <c r="F20" s="213"/>
      <c r="G20" s="224" t="s">
        <v>20</v>
      </c>
      <c r="H20" s="225"/>
      <c r="I20" s="226"/>
      <c r="J20" s="224" t="s">
        <v>50</v>
      </c>
      <c r="K20" s="225"/>
      <c r="L20" s="225"/>
      <c r="M20" s="225"/>
      <c r="N20" s="225"/>
      <c r="O20" s="225"/>
      <c r="P20" s="225"/>
      <c r="Q20" s="225"/>
      <c r="R20" s="225"/>
      <c r="S20" s="213"/>
    </row>
    <row r="21" spans="1:19" s="66" customFormat="1" ht="19.5" thickBot="1">
      <c r="A21" s="208"/>
      <c r="B21" s="211"/>
      <c r="C21" s="214"/>
      <c r="D21" s="217"/>
      <c r="E21" s="220"/>
      <c r="F21" s="214"/>
      <c r="G21" s="71" t="s">
        <v>21</v>
      </c>
      <c r="H21" s="72" t="s">
        <v>22</v>
      </c>
      <c r="I21" s="73" t="s">
        <v>23</v>
      </c>
      <c r="J21" s="71" t="s">
        <v>24</v>
      </c>
      <c r="K21" s="72" t="s">
        <v>25</v>
      </c>
      <c r="L21" s="72" t="s">
        <v>26</v>
      </c>
      <c r="M21" s="72" t="s">
        <v>27</v>
      </c>
      <c r="N21" s="72" t="s">
        <v>28</v>
      </c>
      <c r="O21" s="72" t="s">
        <v>29</v>
      </c>
      <c r="P21" s="72" t="s">
        <v>30</v>
      </c>
      <c r="Q21" s="72" t="s">
        <v>31</v>
      </c>
      <c r="R21" s="73" t="s">
        <v>32</v>
      </c>
      <c r="S21" s="214"/>
    </row>
    <row r="22" spans="1:19" s="66" customFormat="1" ht="85.5" customHeight="1" thickBot="1">
      <c r="A22" s="112" t="s">
        <v>86</v>
      </c>
      <c r="B22" s="132" t="s">
        <v>284</v>
      </c>
      <c r="C22" s="114" t="s">
        <v>285</v>
      </c>
      <c r="D22" s="106">
        <v>40000</v>
      </c>
      <c r="E22" s="115" t="s">
        <v>303</v>
      </c>
      <c r="F22" s="108" t="s">
        <v>286</v>
      </c>
      <c r="G22" s="116"/>
      <c r="H22" s="117"/>
      <c r="I22" s="118"/>
      <c r="J22" s="116"/>
      <c r="K22" s="117"/>
      <c r="L22" s="117"/>
      <c r="M22" s="117"/>
      <c r="N22" s="117"/>
      <c r="O22" s="117"/>
      <c r="P22" s="117"/>
      <c r="Q22" s="117"/>
      <c r="R22" s="118"/>
      <c r="S22" s="83">
        <v>24624</v>
      </c>
    </row>
    <row r="23" spans="1:19" s="66" customFormat="1" ht="19.5" thickBot="1">
      <c r="A23" s="227" t="s">
        <v>2</v>
      </c>
      <c r="B23" s="228"/>
      <c r="C23" s="229"/>
      <c r="D23" s="92">
        <f>SUM(D22:D22)</f>
        <v>40000</v>
      </c>
      <c r="E23" s="93"/>
      <c r="F23" s="94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6" t="s">
        <v>434</v>
      </c>
    </row>
    <row r="24" spans="1:19" s="66" customFormat="1" ht="19.5" thickBot="1">
      <c r="A24" s="221" t="s">
        <v>11</v>
      </c>
      <c r="B24" s="222"/>
      <c r="C24" s="223"/>
      <c r="D24" s="97">
        <f>D14+D23</f>
        <v>270000</v>
      </c>
      <c r="E24" s="97"/>
      <c r="F24" s="98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100" t="s">
        <v>437</v>
      </c>
    </row>
    <row r="41" ht="21">
      <c r="S41" s="102">
        <v>18</v>
      </c>
    </row>
  </sheetData>
  <sheetProtection/>
  <mergeCells count="27">
    <mergeCell ref="G19:R19"/>
    <mergeCell ref="S19:S21"/>
    <mergeCell ref="G20:I20"/>
    <mergeCell ref="J20:R20"/>
    <mergeCell ref="A23:C23"/>
    <mergeCell ref="A24:C24"/>
    <mergeCell ref="A19:A21"/>
    <mergeCell ref="B19:B21"/>
    <mergeCell ref="C19:C21"/>
    <mergeCell ref="D19:D21"/>
    <mergeCell ref="E19:E21"/>
    <mergeCell ref="F19:F21"/>
    <mergeCell ref="Q1:S1"/>
    <mergeCell ref="A2:S2"/>
    <mergeCell ref="A3:S3"/>
    <mergeCell ref="A4:S4"/>
    <mergeCell ref="A8:A10"/>
    <mergeCell ref="B8:B10"/>
    <mergeCell ref="C8:C10"/>
    <mergeCell ref="D8:D10"/>
    <mergeCell ref="A14:C14"/>
    <mergeCell ref="E8:E10"/>
    <mergeCell ref="F8:F10"/>
    <mergeCell ref="G8:R8"/>
    <mergeCell ref="S8:S10"/>
    <mergeCell ref="G9:I9"/>
    <mergeCell ref="J9:R9"/>
  </mergeCells>
  <printOptions/>
  <pageMargins left="0.25" right="0.25" top="0.75" bottom="0.75" header="0.3" footer="0.3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S23"/>
  <sheetViews>
    <sheetView zoomScalePageLayoutView="0" workbookViewId="0" topLeftCell="A7">
      <selection activeCell="P17" sqref="P17"/>
    </sheetView>
  </sheetViews>
  <sheetFormatPr defaultColWidth="9.140625" defaultRowHeight="15"/>
  <cols>
    <col min="1" max="1" width="4.140625" style="101" customWidth="1"/>
    <col min="2" max="2" width="16.8515625" style="61" customWidth="1"/>
    <col min="3" max="3" width="16.140625" style="61" customWidth="1"/>
    <col min="4" max="4" width="11.57421875" style="9" customWidth="1"/>
    <col min="5" max="5" width="9.421875" style="9" customWidth="1"/>
    <col min="6" max="6" width="10.57421875" style="61" customWidth="1"/>
    <col min="7" max="18" width="4.57421875" style="61" customWidth="1"/>
    <col min="19" max="19" width="8.57421875" style="61" customWidth="1"/>
    <col min="20" max="16384" width="9.00390625" style="61" customWidth="1"/>
  </cols>
  <sheetData>
    <row r="1" spans="1:19" ht="18.75">
      <c r="A1" s="59" t="s">
        <v>15</v>
      </c>
      <c r="B1" s="60"/>
      <c r="C1" s="60"/>
      <c r="D1" s="60"/>
      <c r="E1" s="60"/>
      <c r="G1" s="10"/>
      <c r="H1" s="10"/>
      <c r="I1" s="10"/>
      <c r="J1" s="10"/>
      <c r="K1" s="10"/>
      <c r="L1" s="10"/>
      <c r="M1" s="10"/>
      <c r="N1" s="10"/>
      <c r="O1" s="10"/>
      <c r="P1" s="10"/>
      <c r="Q1" s="204" t="s">
        <v>14</v>
      </c>
      <c r="R1" s="204"/>
      <c r="S1" s="204"/>
    </row>
    <row r="2" spans="1:19" ht="17.25" customHeight="1">
      <c r="A2" s="205" t="s">
        <v>16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</row>
    <row r="3" spans="1:19" ht="17.25" customHeight="1">
      <c r="A3" s="205" t="s">
        <v>53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</row>
    <row r="4" spans="1:19" ht="17.25" customHeight="1">
      <c r="A4" s="205" t="s">
        <v>69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</row>
    <row r="5" spans="1:19" ht="18.75">
      <c r="A5" s="6">
        <v>1</v>
      </c>
      <c r="B5" s="7" t="s">
        <v>111</v>
      </c>
      <c r="C5" s="140" t="s">
        <v>112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ht="18" customHeight="1">
      <c r="A6" s="6" t="s">
        <v>12</v>
      </c>
      <c r="B6" s="7" t="s">
        <v>42</v>
      </c>
      <c r="C6" s="8" t="s">
        <v>113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19" s="66" customFormat="1" ht="19.5" thickBot="1">
      <c r="A7" s="6" t="s">
        <v>41</v>
      </c>
      <c r="B7" s="65" t="s">
        <v>3</v>
      </c>
      <c r="C7" s="131" t="s">
        <v>34</v>
      </c>
      <c r="D7" s="131"/>
      <c r="E7" s="68" t="s">
        <v>43</v>
      </c>
      <c r="F7" s="8" t="s">
        <v>34</v>
      </c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</row>
    <row r="8" spans="1:19" s="66" customFormat="1" ht="18" customHeight="1" thickBot="1">
      <c r="A8" s="206" t="s">
        <v>0</v>
      </c>
      <c r="B8" s="209" t="s">
        <v>1</v>
      </c>
      <c r="C8" s="212" t="s">
        <v>17</v>
      </c>
      <c r="D8" s="215" t="s">
        <v>18</v>
      </c>
      <c r="E8" s="218" t="s">
        <v>19</v>
      </c>
      <c r="F8" s="212" t="s">
        <v>33</v>
      </c>
      <c r="G8" s="224" t="s">
        <v>51</v>
      </c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12" t="s">
        <v>52</v>
      </c>
    </row>
    <row r="9" spans="1:19" s="66" customFormat="1" ht="18" customHeight="1" thickBot="1">
      <c r="A9" s="207"/>
      <c r="B9" s="210"/>
      <c r="C9" s="213"/>
      <c r="D9" s="216"/>
      <c r="E9" s="219"/>
      <c r="F9" s="213"/>
      <c r="G9" s="224" t="s">
        <v>20</v>
      </c>
      <c r="H9" s="225"/>
      <c r="I9" s="226"/>
      <c r="J9" s="224" t="s">
        <v>50</v>
      </c>
      <c r="K9" s="225"/>
      <c r="L9" s="225"/>
      <c r="M9" s="225"/>
      <c r="N9" s="225"/>
      <c r="O9" s="225"/>
      <c r="P9" s="225"/>
      <c r="Q9" s="225"/>
      <c r="R9" s="225"/>
      <c r="S9" s="213"/>
    </row>
    <row r="10" spans="1:19" s="66" customFormat="1" ht="19.5" thickBot="1">
      <c r="A10" s="208"/>
      <c r="B10" s="211"/>
      <c r="C10" s="214"/>
      <c r="D10" s="217"/>
      <c r="E10" s="220"/>
      <c r="F10" s="214"/>
      <c r="G10" s="71" t="s">
        <v>21</v>
      </c>
      <c r="H10" s="72" t="s">
        <v>22</v>
      </c>
      <c r="I10" s="73" t="s">
        <v>23</v>
      </c>
      <c r="J10" s="71" t="s">
        <v>24</v>
      </c>
      <c r="K10" s="72" t="s">
        <v>25</v>
      </c>
      <c r="L10" s="72" t="s">
        <v>26</v>
      </c>
      <c r="M10" s="72" t="s">
        <v>27</v>
      </c>
      <c r="N10" s="72" t="s">
        <v>28</v>
      </c>
      <c r="O10" s="72" t="s">
        <v>29</v>
      </c>
      <c r="P10" s="72" t="s">
        <v>30</v>
      </c>
      <c r="Q10" s="72" t="s">
        <v>31</v>
      </c>
      <c r="R10" s="73" t="s">
        <v>32</v>
      </c>
      <c r="S10" s="214"/>
    </row>
    <row r="11" spans="1:19" s="66" customFormat="1" ht="85.5" customHeight="1" thickBot="1">
      <c r="A11" s="112">
        <v>1</v>
      </c>
      <c r="B11" s="132" t="s">
        <v>114</v>
      </c>
      <c r="C11" s="114" t="s">
        <v>115</v>
      </c>
      <c r="D11" s="106">
        <v>20000</v>
      </c>
      <c r="E11" s="115" t="s">
        <v>303</v>
      </c>
      <c r="F11" s="108" t="s">
        <v>328</v>
      </c>
      <c r="G11" s="116"/>
      <c r="H11" s="117"/>
      <c r="I11" s="118"/>
      <c r="J11" s="116"/>
      <c r="K11" s="117"/>
      <c r="L11" s="117"/>
      <c r="M11" s="117"/>
      <c r="N11" s="117"/>
      <c r="O11" s="117"/>
      <c r="P11" s="117"/>
      <c r="Q11" s="117"/>
      <c r="R11" s="118"/>
      <c r="S11" s="83">
        <v>24563</v>
      </c>
    </row>
    <row r="12" spans="1:19" s="66" customFormat="1" ht="19.5" thickBot="1">
      <c r="A12" s="227" t="s">
        <v>2</v>
      </c>
      <c r="B12" s="228"/>
      <c r="C12" s="229"/>
      <c r="D12" s="92">
        <f>SUM(D11:D11)</f>
        <v>20000</v>
      </c>
      <c r="E12" s="93"/>
      <c r="F12" s="94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6" t="s">
        <v>434</v>
      </c>
    </row>
    <row r="13" spans="1:19" s="66" customFormat="1" ht="19.5" thickBot="1">
      <c r="A13" s="221" t="s">
        <v>11</v>
      </c>
      <c r="B13" s="222"/>
      <c r="C13" s="223"/>
      <c r="D13" s="97">
        <f>D12</f>
        <v>20000</v>
      </c>
      <c r="E13" s="97"/>
      <c r="F13" s="98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100" t="s">
        <v>437</v>
      </c>
    </row>
    <row r="23" ht="21">
      <c r="S23" s="102">
        <v>19</v>
      </c>
    </row>
  </sheetData>
  <sheetProtection/>
  <mergeCells count="16">
    <mergeCell ref="Q1:S1"/>
    <mergeCell ref="A2:S2"/>
    <mergeCell ref="A3:S3"/>
    <mergeCell ref="A4:S4"/>
    <mergeCell ref="A8:A10"/>
    <mergeCell ref="B8:B10"/>
    <mergeCell ref="C8:C10"/>
    <mergeCell ref="D8:D10"/>
    <mergeCell ref="E8:E10"/>
    <mergeCell ref="F8:F10"/>
    <mergeCell ref="G8:R8"/>
    <mergeCell ref="S8:S10"/>
    <mergeCell ref="G9:I9"/>
    <mergeCell ref="J9:R9"/>
    <mergeCell ref="A12:C12"/>
    <mergeCell ref="A13:C13"/>
  </mergeCells>
  <printOptions/>
  <pageMargins left="0.25" right="0.25" top="0.75" bottom="0.75" header="0.3" footer="0.3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S35"/>
  <sheetViews>
    <sheetView tabSelected="1" zoomScalePageLayoutView="0" workbookViewId="0" topLeftCell="A25">
      <selection activeCell="U28" sqref="U28"/>
    </sheetView>
  </sheetViews>
  <sheetFormatPr defaultColWidth="9.140625" defaultRowHeight="15"/>
  <cols>
    <col min="1" max="1" width="4.140625" style="101" customWidth="1"/>
    <col min="2" max="2" width="16.421875" style="61" customWidth="1"/>
    <col min="3" max="3" width="15.57421875" style="61" customWidth="1"/>
    <col min="4" max="4" width="11.57421875" style="9" customWidth="1"/>
    <col min="5" max="5" width="9.57421875" style="9" customWidth="1"/>
    <col min="6" max="6" width="10.421875" style="61" customWidth="1"/>
    <col min="7" max="18" width="4.57421875" style="61" customWidth="1"/>
    <col min="19" max="19" width="9.421875" style="61" customWidth="1"/>
    <col min="20" max="16384" width="9.00390625" style="61" customWidth="1"/>
  </cols>
  <sheetData>
    <row r="1" spans="1:19" ht="18.75">
      <c r="A1" s="59" t="s">
        <v>15</v>
      </c>
      <c r="B1" s="60"/>
      <c r="C1" s="60"/>
      <c r="D1" s="60"/>
      <c r="E1" s="60"/>
      <c r="G1" s="10"/>
      <c r="H1" s="10"/>
      <c r="I1" s="10"/>
      <c r="J1" s="10"/>
      <c r="K1" s="10"/>
      <c r="L1" s="10"/>
      <c r="M1" s="10"/>
      <c r="N1" s="10"/>
      <c r="O1" s="10"/>
      <c r="P1" s="10"/>
      <c r="Q1" s="204" t="s">
        <v>14</v>
      </c>
      <c r="R1" s="204"/>
      <c r="S1" s="204"/>
    </row>
    <row r="2" spans="1:19" ht="18.75">
      <c r="A2" s="205" t="s">
        <v>16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</row>
    <row r="3" spans="1:19" ht="18.75">
      <c r="A3" s="205" t="s">
        <v>53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</row>
    <row r="4" spans="1:19" ht="18.75">
      <c r="A4" s="205" t="s">
        <v>69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</row>
    <row r="5" spans="1:19" ht="18.75">
      <c r="A5" s="6">
        <v>1</v>
      </c>
      <c r="B5" s="7" t="s">
        <v>111</v>
      </c>
      <c r="C5" s="140" t="s">
        <v>112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ht="18" customHeight="1">
      <c r="A6" s="6" t="s">
        <v>122</v>
      </c>
      <c r="B6" s="7" t="s">
        <v>42</v>
      </c>
      <c r="C6" s="8" t="s">
        <v>113</v>
      </c>
      <c r="D6" s="64"/>
      <c r="E6" s="64"/>
      <c r="F6" s="64"/>
      <c r="G6" s="64"/>
      <c r="H6" s="64"/>
      <c r="I6" s="64"/>
      <c r="J6" s="64" t="s">
        <v>123</v>
      </c>
      <c r="K6" s="64"/>
      <c r="L6" s="64"/>
      <c r="M6" s="64"/>
      <c r="N6" s="64"/>
      <c r="O6" s="64"/>
      <c r="P6" s="64"/>
      <c r="Q6" s="64"/>
      <c r="R6" s="64"/>
      <c r="S6" s="64"/>
    </row>
    <row r="7" spans="1:19" s="66" customFormat="1" ht="19.5" thickBot="1">
      <c r="A7" s="6" t="s">
        <v>41</v>
      </c>
      <c r="B7" s="65" t="s">
        <v>3</v>
      </c>
      <c r="D7" s="131" t="s">
        <v>58</v>
      </c>
      <c r="G7" s="69"/>
      <c r="H7" s="68" t="s">
        <v>43</v>
      </c>
      <c r="I7" s="69"/>
      <c r="J7" s="8" t="s">
        <v>46</v>
      </c>
      <c r="K7" s="69"/>
      <c r="L7" s="69"/>
      <c r="M7" s="69"/>
      <c r="N7" s="69"/>
      <c r="O7" s="69"/>
      <c r="P7" s="69"/>
      <c r="Q7" s="69"/>
      <c r="R7" s="69"/>
      <c r="S7" s="69"/>
    </row>
    <row r="8" spans="1:19" s="66" customFormat="1" ht="18" customHeight="1" thickBot="1">
      <c r="A8" s="206" t="s">
        <v>0</v>
      </c>
      <c r="B8" s="209" t="s">
        <v>1</v>
      </c>
      <c r="C8" s="212" t="s">
        <v>17</v>
      </c>
      <c r="D8" s="215" t="s">
        <v>18</v>
      </c>
      <c r="E8" s="218" t="s">
        <v>19</v>
      </c>
      <c r="F8" s="212" t="s">
        <v>33</v>
      </c>
      <c r="G8" s="224" t="s">
        <v>51</v>
      </c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12" t="s">
        <v>52</v>
      </c>
    </row>
    <row r="9" spans="1:19" s="66" customFormat="1" ht="18" customHeight="1" thickBot="1">
      <c r="A9" s="207"/>
      <c r="B9" s="210"/>
      <c r="C9" s="213"/>
      <c r="D9" s="216"/>
      <c r="E9" s="219"/>
      <c r="F9" s="213"/>
      <c r="G9" s="224" t="s">
        <v>20</v>
      </c>
      <c r="H9" s="225"/>
      <c r="I9" s="226"/>
      <c r="J9" s="224" t="s">
        <v>50</v>
      </c>
      <c r="K9" s="225"/>
      <c r="L9" s="225"/>
      <c r="M9" s="225"/>
      <c r="N9" s="225"/>
      <c r="O9" s="225"/>
      <c r="P9" s="225"/>
      <c r="Q9" s="225"/>
      <c r="R9" s="225"/>
      <c r="S9" s="213"/>
    </row>
    <row r="10" spans="1:19" s="66" customFormat="1" ht="19.5" thickBot="1">
      <c r="A10" s="208"/>
      <c r="B10" s="211"/>
      <c r="C10" s="214"/>
      <c r="D10" s="217"/>
      <c r="E10" s="220"/>
      <c r="F10" s="214"/>
      <c r="G10" s="71" t="s">
        <v>21</v>
      </c>
      <c r="H10" s="72" t="s">
        <v>22</v>
      </c>
      <c r="I10" s="73" t="s">
        <v>23</v>
      </c>
      <c r="J10" s="71" t="s">
        <v>24</v>
      </c>
      <c r="K10" s="72" t="s">
        <v>25</v>
      </c>
      <c r="L10" s="72" t="s">
        <v>26</v>
      </c>
      <c r="M10" s="72" t="s">
        <v>27</v>
      </c>
      <c r="N10" s="72" t="s">
        <v>28</v>
      </c>
      <c r="O10" s="72" t="s">
        <v>29</v>
      </c>
      <c r="P10" s="72" t="s">
        <v>30</v>
      </c>
      <c r="Q10" s="72" t="s">
        <v>31</v>
      </c>
      <c r="R10" s="73" t="s">
        <v>32</v>
      </c>
      <c r="S10" s="214"/>
    </row>
    <row r="11" spans="1:19" s="66" customFormat="1" ht="57.75" customHeight="1" thickBot="1">
      <c r="A11" s="112">
        <v>1</v>
      </c>
      <c r="B11" s="143" t="s">
        <v>124</v>
      </c>
      <c r="C11" s="114" t="s">
        <v>419</v>
      </c>
      <c r="D11" s="106">
        <v>25000</v>
      </c>
      <c r="E11" s="115" t="s">
        <v>125</v>
      </c>
      <c r="F11" s="108" t="s">
        <v>333</v>
      </c>
      <c r="G11" s="116"/>
      <c r="H11" s="117"/>
      <c r="I11" s="118"/>
      <c r="J11" s="116"/>
      <c r="K11" s="117"/>
      <c r="L11" s="117"/>
      <c r="M11" s="117"/>
      <c r="N11" s="117"/>
      <c r="O11" s="117"/>
      <c r="P11" s="117"/>
      <c r="Q11" s="117"/>
      <c r="R11" s="118"/>
      <c r="S11" s="83">
        <v>24563</v>
      </c>
    </row>
    <row r="12" spans="1:19" s="66" customFormat="1" ht="57.75" customHeight="1" thickBot="1">
      <c r="A12" s="122" t="s">
        <v>84</v>
      </c>
      <c r="B12" s="123" t="s">
        <v>422</v>
      </c>
      <c r="C12" s="124" t="s">
        <v>339</v>
      </c>
      <c r="D12" s="125">
        <v>50000</v>
      </c>
      <c r="E12" s="126" t="s">
        <v>303</v>
      </c>
      <c r="F12" s="108" t="s">
        <v>333</v>
      </c>
      <c r="G12" s="133"/>
      <c r="H12" s="134"/>
      <c r="I12" s="135"/>
      <c r="J12" s="133"/>
      <c r="K12" s="134"/>
      <c r="L12" s="134"/>
      <c r="M12" s="134"/>
      <c r="N12" s="134"/>
      <c r="O12" s="134"/>
      <c r="P12" s="134"/>
      <c r="Q12" s="134"/>
      <c r="R12" s="135"/>
      <c r="S12" s="83">
        <v>24563</v>
      </c>
    </row>
    <row r="13" spans="1:19" s="66" customFormat="1" ht="50.25" thickBot="1">
      <c r="A13" s="136" t="s">
        <v>85</v>
      </c>
      <c r="B13" s="137" t="s">
        <v>126</v>
      </c>
      <c r="C13" s="144" t="s">
        <v>421</v>
      </c>
      <c r="D13" s="139">
        <v>100000</v>
      </c>
      <c r="E13" s="145" t="s">
        <v>303</v>
      </c>
      <c r="F13" s="146" t="s">
        <v>332</v>
      </c>
      <c r="G13" s="128"/>
      <c r="H13" s="129"/>
      <c r="I13" s="130"/>
      <c r="J13" s="128"/>
      <c r="K13" s="129"/>
      <c r="L13" s="129"/>
      <c r="M13" s="129"/>
      <c r="N13" s="129"/>
      <c r="O13" s="129"/>
      <c r="P13" s="129"/>
      <c r="Q13" s="129"/>
      <c r="R13" s="130"/>
      <c r="S13" s="83" t="s">
        <v>441</v>
      </c>
    </row>
    <row r="14" spans="1:19" s="66" customFormat="1" ht="19.5" thickBot="1">
      <c r="A14" s="227" t="s">
        <v>2</v>
      </c>
      <c r="B14" s="228"/>
      <c r="C14" s="229"/>
      <c r="D14" s="92">
        <f>SUM(D11:D13)</f>
        <v>175000</v>
      </c>
      <c r="E14" s="92"/>
      <c r="F14" s="119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1"/>
    </row>
    <row r="15" spans="1:5" s="66" customFormat="1" ht="16.5">
      <c r="A15" s="3"/>
      <c r="B15" s="4"/>
      <c r="C15" s="4"/>
      <c r="D15" s="5"/>
      <c r="E15" s="5"/>
    </row>
    <row r="16" spans="1:5" s="66" customFormat="1" ht="16.5">
      <c r="A16" s="3"/>
      <c r="B16" s="4"/>
      <c r="C16" s="4"/>
      <c r="D16" s="5"/>
      <c r="E16" s="5"/>
    </row>
    <row r="17" spans="1:5" s="66" customFormat="1" ht="16.5">
      <c r="A17" s="3"/>
      <c r="B17" s="4"/>
      <c r="C17" s="4"/>
      <c r="D17" s="5"/>
      <c r="E17" s="5"/>
    </row>
    <row r="18" ht="21.75">
      <c r="S18" s="102">
        <v>20</v>
      </c>
    </row>
    <row r="19" ht="16.5">
      <c r="S19" s="102"/>
    </row>
    <row r="21" spans="1:19" ht="19.5" thickBot="1">
      <c r="A21" s="6" t="s">
        <v>41</v>
      </c>
      <c r="B21" s="65" t="s">
        <v>3</v>
      </c>
      <c r="C21" s="131" t="s">
        <v>58</v>
      </c>
      <c r="D21" s="131"/>
      <c r="E21" s="68" t="s">
        <v>43</v>
      </c>
      <c r="F21" s="8" t="s">
        <v>46</v>
      </c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</row>
    <row r="22" spans="1:19" ht="19.5" thickBot="1">
      <c r="A22" s="206" t="s">
        <v>0</v>
      </c>
      <c r="B22" s="209" t="s">
        <v>1</v>
      </c>
      <c r="C22" s="212" t="s">
        <v>17</v>
      </c>
      <c r="D22" s="215" t="s">
        <v>18</v>
      </c>
      <c r="E22" s="218" t="s">
        <v>19</v>
      </c>
      <c r="F22" s="212" t="s">
        <v>33</v>
      </c>
      <c r="G22" s="224" t="s">
        <v>51</v>
      </c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12" t="s">
        <v>52</v>
      </c>
    </row>
    <row r="23" spans="1:19" ht="19.5" thickBot="1">
      <c r="A23" s="207"/>
      <c r="B23" s="210"/>
      <c r="C23" s="213"/>
      <c r="D23" s="216"/>
      <c r="E23" s="219"/>
      <c r="F23" s="213"/>
      <c r="G23" s="224" t="s">
        <v>20</v>
      </c>
      <c r="H23" s="225"/>
      <c r="I23" s="226"/>
      <c r="J23" s="224" t="s">
        <v>50</v>
      </c>
      <c r="K23" s="225"/>
      <c r="L23" s="225"/>
      <c r="M23" s="225"/>
      <c r="N23" s="225"/>
      <c r="O23" s="225"/>
      <c r="P23" s="225"/>
      <c r="Q23" s="225"/>
      <c r="R23" s="225"/>
      <c r="S23" s="213"/>
    </row>
    <row r="24" spans="1:19" ht="19.5" thickBot="1">
      <c r="A24" s="208"/>
      <c r="B24" s="211"/>
      <c r="C24" s="214"/>
      <c r="D24" s="217"/>
      <c r="E24" s="220"/>
      <c r="F24" s="214"/>
      <c r="G24" s="71" t="s">
        <v>21</v>
      </c>
      <c r="H24" s="72" t="s">
        <v>22</v>
      </c>
      <c r="I24" s="73" t="s">
        <v>23</v>
      </c>
      <c r="J24" s="71" t="s">
        <v>24</v>
      </c>
      <c r="K24" s="72" t="s">
        <v>25</v>
      </c>
      <c r="L24" s="72" t="s">
        <v>26</v>
      </c>
      <c r="M24" s="72" t="s">
        <v>27</v>
      </c>
      <c r="N24" s="72" t="s">
        <v>28</v>
      </c>
      <c r="O24" s="72" t="s">
        <v>29</v>
      </c>
      <c r="P24" s="72" t="s">
        <v>30</v>
      </c>
      <c r="Q24" s="72" t="s">
        <v>31</v>
      </c>
      <c r="R24" s="73" t="s">
        <v>32</v>
      </c>
      <c r="S24" s="214"/>
    </row>
    <row r="25" spans="1:19" ht="50.25" thickBot="1">
      <c r="A25" s="112" t="s">
        <v>57</v>
      </c>
      <c r="B25" s="143" t="s">
        <v>423</v>
      </c>
      <c r="C25" s="147" t="s">
        <v>424</v>
      </c>
      <c r="D25" s="106">
        <v>37500</v>
      </c>
      <c r="E25" s="115" t="s">
        <v>303</v>
      </c>
      <c r="F25" s="108" t="s">
        <v>334</v>
      </c>
      <c r="G25" s="148"/>
      <c r="H25" s="149"/>
      <c r="I25" s="150"/>
      <c r="J25" s="148"/>
      <c r="K25" s="149"/>
      <c r="L25" s="149"/>
      <c r="M25" s="149"/>
      <c r="N25" s="149"/>
      <c r="O25" s="149"/>
      <c r="P25" s="149"/>
      <c r="Q25" s="149"/>
      <c r="R25" s="150"/>
      <c r="S25" s="83" t="s">
        <v>441</v>
      </c>
    </row>
    <row r="26" spans="1:19" ht="182.25" thickBot="1">
      <c r="A26" s="112" t="s">
        <v>35</v>
      </c>
      <c r="B26" s="143" t="s">
        <v>127</v>
      </c>
      <c r="C26" s="147" t="s">
        <v>128</v>
      </c>
      <c r="D26" s="106">
        <v>50000</v>
      </c>
      <c r="E26" s="115" t="s">
        <v>420</v>
      </c>
      <c r="F26" s="108" t="s">
        <v>334</v>
      </c>
      <c r="G26" s="148"/>
      <c r="H26" s="149"/>
      <c r="I26" s="150"/>
      <c r="J26" s="148"/>
      <c r="K26" s="149"/>
      <c r="L26" s="149"/>
      <c r="M26" s="149"/>
      <c r="N26" s="149"/>
      <c r="O26" s="149"/>
      <c r="P26" s="149"/>
      <c r="Q26" s="149"/>
      <c r="R26" s="150"/>
      <c r="S26" s="83" t="s">
        <v>442</v>
      </c>
    </row>
    <row r="27" spans="1:19" ht="19.5" thickBot="1">
      <c r="A27" s="227" t="s">
        <v>2</v>
      </c>
      <c r="B27" s="228"/>
      <c r="C27" s="229"/>
      <c r="D27" s="92">
        <f>SUM(D25:D26)</f>
        <v>87500</v>
      </c>
      <c r="E27" s="93"/>
      <c r="F27" s="94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6" t="s">
        <v>434</v>
      </c>
    </row>
    <row r="28" spans="1:19" ht="19.5" thickBot="1">
      <c r="A28" s="221" t="s">
        <v>11</v>
      </c>
      <c r="B28" s="222"/>
      <c r="C28" s="223"/>
      <c r="D28" s="97">
        <f>D14+D27</f>
        <v>262500</v>
      </c>
      <c r="E28" s="97"/>
      <c r="F28" s="98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100" t="s">
        <v>437</v>
      </c>
    </row>
    <row r="29" spans="1:19" ht="16.5">
      <c r="A29" s="3"/>
      <c r="B29" s="4"/>
      <c r="C29" s="4"/>
      <c r="D29" s="5"/>
      <c r="E29" s="5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</row>
    <row r="35" ht="21">
      <c r="S35" s="102">
        <v>21</v>
      </c>
    </row>
  </sheetData>
  <sheetProtection/>
  <mergeCells count="27">
    <mergeCell ref="A27:C27"/>
    <mergeCell ref="A28:C28"/>
    <mergeCell ref="S8:S10"/>
    <mergeCell ref="A22:A24"/>
    <mergeCell ref="B22:B24"/>
    <mergeCell ref="C22:C24"/>
    <mergeCell ref="D22:D24"/>
    <mergeCell ref="E22:E24"/>
    <mergeCell ref="F22:F24"/>
    <mergeCell ref="G22:R22"/>
    <mergeCell ref="S22:S24"/>
    <mergeCell ref="G23:I23"/>
    <mergeCell ref="Q1:S1"/>
    <mergeCell ref="D8:D10"/>
    <mergeCell ref="E8:E10"/>
    <mergeCell ref="F8:F10"/>
    <mergeCell ref="G9:I9"/>
    <mergeCell ref="J23:R23"/>
    <mergeCell ref="B8:B10"/>
    <mergeCell ref="C8:C10"/>
    <mergeCell ref="A14:C14"/>
    <mergeCell ref="A8:A10"/>
    <mergeCell ref="A2:S2"/>
    <mergeCell ref="A3:S3"/>
    <mergeCell ref="A4:S4"/>
    <mergeCell ref="G8:R8"/>
    <mergeCell ref="J9:R9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51"/>
  <sheetViews>
    <sheetView zoomScalePageLayoutView="0" workbookViewId="0" topLeftCell="A34">
      <selection activeCell="U37" sqref="U37"/>
    </sheetView>
  </sheetViews>
  <sheetFormatPr defaultColWidth="9.140625" defaultRowHeight="15"/>
  <cols>
    <col min="1" max="1" width="4.140625" style="169" customWidth="1"/>
    <col min="2" max="2" width="15.8515625" style="10" customWidth="1"/>
    <col min="3" max="3" width="15.421875" style="10" customWidth="1"/>
    <col min="4" max="4" width="11.57421875" style="170" customWidth="1"/>
    <col min="5" max="5" width="9.57421875" style="170" customWidth="1"/>
    <col min="6" max="6" width="12.140625" style="10" customWidth="1"/>
    <col min="7" max="18" width="4.57421875" style="10" customWidth="1"/>
    <col min="19" max="19" width="9.140625" style="10" customWidth="1"/>
    <col min="20" max="16384" width="9.00390625" style="10" customWidth="1"/>
  </cols>
  <sheetData>
    <row r="1" spans="1:19" ht="18.75">
      <c r="A1" s="59" t="s">
        <v>15</v>
      </c>
      <c r="B1" s="60"/>
      <c r="C1" s="60"/>
      <c r="D1" s="60"/>
      <c r="E1" s="60"/>
      <c r="Q1" s="204" t="s">
        <v>14</v>
      </c>
      <c r="R1" s="204"/>
      <c r="S1" s="204"/>
    </row>
    <row r="2" spans="1:19" ht="18.75">
      <c r="A2" s="205" t="s">
        <v>16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</row>
    <row r="3" spans="1:19" ht="18.75">
      <c r="A3" s="205" t="s">
        <v>53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</row>
    <row r="4" spans="1:19" ht="18.75">
      <c r="A4" s="205" t="s">
        <v>69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</row>
    <row r="5" spans="1:19" s="61" customFormat="1" ht="18.75">
      <c r="A5" s="6">
        <v>1</v>
      </c>
      <c r="B5" s="7" t="s">
        <v>111</v>
      </c>
      <c r="C5" s="140" t="s">
        <v>112</v>
      </c>
      <c r="D5" s="9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s="61" customFormat="1" ht="18" customHeight="1">
      <c r="A6" s="6" t="s">
        <v>129</v>
      </c>
      <c r="B6" s="7" t="s">
        <v>42</v>
      </c>
      <c r="C6" s="8" t="s">
        <v>113</v>
      </c>
      <c r="D6" s="64"/>
      <c r="E6" s="64"/>
      <c r="F6" s="64"/>
      <c r="G6" s="64"/>
      <c r="H6" s="64"/>
      <c r="I6" s="64"/>
      <c r="J6" s="64" t="s">
        <v>123</v>
      </c>
      <c r="K6" s="64"/>
      <c r="L6" s="64"/>
      <c r="M6" s="64"/>
      <c r="N6" s="64"/>
      <c r="O6" s="64"/>
      <c r="P6" s="64"/>
      <c r="Q6" s="64"/>
      <c r="R6" s="64"/>
      <c r="S6" s="64"/>
    </row>
    <row r="7" spans="1:6" s="69" customFormat="1" ht="19.5" thickBot="1">
      <c r="A7" s="6" t="s">
        <v>41</v>
      </c>
      <c r="B7" s="65" t="s">
        <v>3</v>
      </c>
      <c r="C7" s="67" t="s">
        <v>5</v>
      </c>
      <c r="E7" s="68" t="s">
        <v>43</v>
      </c>
      <c r="F7" s="8" t="s">
        <v>47</v>
      </c>
    </row>
    <row r="8" spans="1:19" s="69" customFormat="1" ht="18" customHeight="1" thickBot="1">
      <c r="A8" s="206" t="s">
        <v>0</v>
      </c>
      <c r="B8" s="209" t="s">
        <v>1</v>
      </c>
      <c r="C8" s="212" t="s">
        <v>17</v>
      </c>
      <c r="D8" s="215" t="s">
        <v>18</v>
      </c>
      <c r="E8" s="218" t="s">
        <v>19</v>
      </c>
      <c r="F8" s="212" t="s">
        <v>33</v>
      </c>
      <c r="G8" s="224" t="s">
        <v>51</v>
      </c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12" t="s">
        <v>52</v>
      </c>
    </row>
    <row r="9" spans="1:19" s="69" customFormat="1" ht="18" customHeight="1" thickBot="1">
      <c r="A9" s="207"/>
      <c r="B9" s="210"/>
      <c r="C9" s="213"/>
      <c r="D9" s="216"/>
      <c r="E9" s="219"/>
      <c r="F9" s="213"/>
      <c r="G9" s="224" t="s">
        <v>20</v>
      </c>
      <c r="H9" s="225"/>
      <c r="I9" s="226"/>
      <c r="J9" s="224" t="s">
        <v>50</v>
      </c>
      <c r="K9" s="225"/>
      <c r="L9" s="225"/>
      <c r="M9" s="225"/>
      <c r="N9" s="225"/>
      <c r="O9" s="225"/>
      <c r="P9" s="225"/>
      <c r="Q9" s="225"/>
      <c r="R9" s="225"/>
      <c r="S9" s="213"/>
    </row>
    <row r="10" spans="1:19" s="69" customFormat="1" ht="19.5" thickBot="1">
      <c r="A10" s="208"/>
      <c r="B10" s="211"/>
      <c r="C10" s="214"/>
      <c r="D10" s="217"/>
      <c r="E10" s="220"/>
      <c r="F10" s="214"/>
      <c r="G10" s="71" t="s">
        <v>21</v>
      </c>
      <c r="H10" s="72" t="s">
        <v>22</v>
      </c>
      <c r="I10" s="73" t="s">
        <v>23</v>
      </c>
      <c r="J10" s="71" t="s">
        <v>24</v>
      </c>
      <c r="K10" s="72" t="s">
        <v>25</v>
      </c>
      <c r="L10" s="72" t="s">
        <v>26</v>
      </c>
      <c r="M10" s="72" t="s">
        <v>27</v>
      </c>
      <c r="N10" s="72" t="s">
        <v>28</v>
      </c>
      <c r="O10" s="72" t="s">
        <v>29</v>
      </c>
      <c r="P10" s="72" t="s">
        <v>30</v>
      </c>
      <c r="Q10" s="72" t="s">
        <v>31</v>
      </c>
      <c r="R10" s="73" t="s">
        <v>32</v>
      </c>
      <c r="S10" s="214"/>
    </row>
    <row r="11" spans="1:19" s="69" customFormat="1" ht="75.75" thickBot="1">
      <c r="A11" s="151">
        <v>1</v>
      </c>
      <c r="B11" s="152" t="s">
        <v>137</v>
      </c>
      <c r="C11" s="153" t="s">
        <v>138</v>
      </c>
      <c r="D11" s="154">
        <v>25000</v>
      </c>
      <c r="E11" s="155" t="s">
        <v>303</v>
      </c>
      <c r="F11" s="156" t="s">
        <v>149</v>
      </c>
      <c r="G11" s="157"/>
      <c r="H11" s="158"/>
      <c r="I11" s="159"/>
      <c r="J11" s="157"/>
      <c r="K11" s="158"/>
      <c r="L11" s="158"/>
      <c r="M11" s="158"/>
      <c r="N11" s="158"/>
      <c r="O11" s="158"/>
      <c r="P11" s="158"/>
      <c r="Q11" s="158"/>
      <c r="R11" s="159"/>
      <c r="S11" s="83" t="s">
        <v>443</v>
      </c>
    </row>
    <row r="12" spans="1:19" s="69" customFormat="1" ht="75.75" thickBot="1">
      <c r="A12" s="160" t="s">
        <v>56</v>
      </c>
      <c r="B12" s="161" t="s">
        <v>139</v>
      </c>
      <c r="C12" s="153" t="s">
        <v>140</v>
      </c>
      <c r="D12" s="162">
        <v>25000</v>
      </c>
      <c r="E12" s="163" t="s">
        <v>303</v>
      </c>
      <c r="F12" s="164" t="s">
        <v>150</v>
      </c>
      <c r="G12" s="165"/>
      <c r="H12" s="166"/>
      <c r="I12" s="167"/>
      <c r="J12" s="165"/>
      <c r="K12" s="166"/>
      <c r="L12" s="166"/>
      <c r="M12" s="166"/>
      <c r="N12" s="166"/>
      <c r="O12" s="166"/>
      <c r="P12" s="166"/>
      <c r="Q12" s="166"/>
      <c r="R12" s="167"/>
      <c r="S12" s="168" t="s">
        <v>443</v>
      </c>
    </row>
    <row r="13" spans="1:19" s="69" customFormat="1" ht="19.5" thickBot="1">
      <c r="A13" s="227" t="s">
        <v>2</v>
      </c>
      <c r="B13" s="228"/>
      <c r="C13" s="229"/>
      <c r="D13" s="92">
        <f>SUM(D11:D12)</f>
        <v>50000</v>
      </c>
      <c r="E13" s="93"/>
      <c r="F13" s="94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</row>
    <row r="19" ht="21.75">
      <c r="S19" s="102">
        <v>22</v>
      </c>
    </row>
    <row r="20" spans="1:19" ht="19.5" thickBot="1">
      <c r="A20" s="6" t="s">
        <v>41</v>
      </c>
      <c r="B20" s="65" t="s">
        <v>3</v>
      </c>
      <c r="C20" s="67" t="s">
        <v>5</v>
      </c>
      <c r="D20" s="69"/>
      <c r="E20" s="68" t="s">
        <v>43</v>
      </c>
      <c r="F20" s="8" t="s">
        <v>47</v>
      </c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</row>
    <row r="21" spans="1:19" ht="19.5" thickBot="1">
      <c r="A21" s="206" t="s">
        <v>0</v>
      </c>
      <c r="B21" s="209" t="s">
        <v>1</v>
      </c>
      <c r="C21" s="212" t="s">
        <v>17</v>
      </c>
      <c r="D21" s="215" t="s">
        <v>18</v>
      </c>
      <c r="E21" s="218" t="s">
        <v>19</v>
      </c>
      <c r="F21" s="212" t="s">
        <v>33</v>
      </c>
      <c r="G21" s="224" t="s">
        <v>51</v>
      </c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12" t="s">
        <v>52</v>
      </c>
    </row>
    <row r="22" spans="1:19" ht="19.5" thickBot="1">
      <c r="A22" s="207"/>
      <c r="B22" s="210"/>
      <c r="C22" s="213"/>
      <c r="D22" s="216"/>
      <c r="E22" s="219"/>
      <c r="F22" s="213"/>
      <c r="G22" s="224" t="s">
        <v>20</v>
      </c>
      <c r="H22" s="225"/>
      <c r="I22" s="226"/>
      <c r="J22" s="224" t="s">
        <v>50</v>
      </c>
      <c r="K22" s="225"/>
      <c r="L22" s="225"/>
      <c r="M22" s="225"/>
      <c r="N22" s="225"/>
      <c r="O22" s="225"/>
      <c r="P22" s="225"/>
      <c r="Q22" s="225"/>
      <c r="R22" s="225"/>
      <c r="S22" s="213"/>
    </row>
    <row r="23" spans="1:19" ht="19.5" thickBot="1">
      <c r="A23" s="208"/>
      <c r="B23" s="211"/>
      <c r="C23" s="214"/>
      <c r="D23" s="217"/>
      <c r="E23" s="220"/>
      <c r="F23" s="214"/>
      <c r="G23" s="71" t="s">
        <v>21</v>
      </c>
      <c r="H23" s="72" t="s">
        <v>22</v>
      </c>
      <c r="I23" s="73" t="s">
        <v>23</v>
      </c>
      <c r="J23" s="71" t="s">
        <v>24</v>
      </c>
      <c r="K23" s="72" t="s">
        <v>25</v>
      </c>
      <c r="L23" s="72" t="s">
        <v>26</v>
      </c>
      <c r="M23" s="72" t="s">
        <v>27</v>
      </c>
      <c r="N23" s="72" t="s">
        <v>28</v>
      </c>
      <c r="O23" s="72" t="s">
        <v>29</v>
      </c>
      <c r="P23" s="72" t="s">
        <v>30</v>
      </c>
      <c r="Q23" s="72" t="s">
        <v>31</v>
      </c>
      <c r="R23" s="73" t="s">
        <v>32</v>
      </c>
      <c r="S23" s="214"/>
    </row>
    <row r="24" spans="1:19" ht="68.25" customHeight="1">
      <c r="A24" s="151" t="s">
        <v>54</v>
      </c>
      <c r="B24" s="152" t="s">
        <v>141</v>
      </c>
      <c r="C24" s="153" t="s">
        <v>142</v>
      </c>
      <c r="D24" s="154">
        <v>80000</v>
      </c>
      <c r="E24" s="155" t="s">
        <v>406</v>
      </c>
      <c r="F24" s="156" t="s">
        <v>151</v>
      </c>
      <c r="G24" s="157"/>
      <c r="H24" s="158"/>
      <c r="I24" s="159"/>
      <c r="J24" s="157"/>
      <c r="K24" s="158"/>
      <c r="L24" s="158"/>
      <c r="M24" s="158"/>
      <c r="N24" s="158"/>
      <c r="O24" s="158"/>
      <c r="P24" s="158"/>
      <c r="Q24" s="158"/>
      <c r="R24" s="159"/>
      <c r="S24" s="83">
        <v>24716</v>
      </c>
    </row>
    <row r="25" spans="1:19" ht="172.5" customHeight="1">
      <c r="A25" s="171" t="s">
        <v>57</v>
      </c>
      <c r="B25" s="172" t="s">
        <v>143</v>
      </c>
      <c r="C25" s="173" t="s">
        <v>144</v>
      </c>
      <c r="D25" s="174">
        <v>40000</v>
      </c>
      <c r="E25" s="175" t="s">
        <v>406</v>
      </c>
      <c r="F25" s="176" t="s">
        <v>152</v>
      </c>
      <c r="G25" s="177"/>
      <c r="H25" s="178"/>
      <c r="I25" s="179"/>
      <c r="J25" s="177"/>
      <c r="K25" s="178"/>
      <c r="L25" s="178"/>
      <c r="M25" s="178"/>
      <c r="N25" s="178"/>
      <c r="O25" s="178"/>
      <c r="P25" s="178"/>
      <c r="Q25" s="178"/>
      <c r="R25" s="179"/>
      <c r="S25" s="141">
        <v>24685</v>
      </c>
    </row>
    <row r="26" spans="1:19" ht="81" customHeight="1" thickBot="1">
      <c r="A26" s="171" t="s">
        <v>35</v>
      </c>
      <c r="B26" s="172" t="s">
        <v>425</v>
      </c>
      <c r="C26" s="173" t="s">
        <v>145</v>
      </c>
      <c r="D26" s="174">
        <v>300000</v>
      </c>
      <c r="E26" s="175" t="s">
        <v>406</v>
      </c>
      <c r="F26" s="176" t="s">
        <v>153</v>
      </c>
      <c r="G26" s="165"/>
      <c r="H26" s="166"/>
      <c r="I26" s="167"/>
      <c r="J26" s="165"/>
      <c r="K26" s="166"/>
      <c r="L26" s="166"/>
      <c r="M26" s="166"/>
      <c r="N26" s="166"/>
      <c r="O26" s="166"/>
      <c r="P26" s="166"/>
      <c r="Q26" s="166"/>
      <c r="R26" s="167"/>
      <c r="S26" s="141">
        <v>24716</v>
      </c>
    </row>
    <row r="27" spans="1:19" ht="19.5" thickBot="1">
      <c r="A27" s="227" t="s">
        <v>2</v>
      </c>
      <c r="B27" s="228"/>
      <c r="C27" s="229"/>
      <c r="D27" s="92">
        <f>SUM(D24:D26)</f>
        <v>420000</v>
      </c>
      <c r="E27" s="93"/>
      <c r="F27" s="94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</row>
    <row r="28" spans="1:19" ht="18.75">
      <c r="A28" s="11"/>
      <c r="B28" s="12"/>
      <c r="C28" s="12"/>
      <c r="D28" s="13"/>
      <c r="E28" s="13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</row>
    <row r="29" ht="21.75">
      <c r="S29" s="102">
        <v>23</v>
      </c>
    </row>
    <row r="31" spans="1:19" ht="19.5" thickBot="1">
      <c r="A31" s="6" t="s">
        <v>41</v>
      </c>
      <c r="B31" s="65" t="s">
        <v>3</v>
      </c>
      <c r="C31" s="67" t="s">
        <v>5</v>
      </c>
      <c r="D31" s="69"/>
      <c r="E31" s="68" t="s">
        <v>43</v>
      </c>
      <c r="F31" s="8" t="s">
        <v>47</v>
      </c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</row>
    <row r="32" spans="1:19" ht="19.5" thickBot="1">
      <c r="A32" s="206" t="s">
        <v>0</v>
      </c>
      <c r="B32" s="209" t="s">
        <v>1</v>
      </c>
      <c r="C32" s="212" t="s">
        <v>17</v>
      </c>
      <c r="D32" s="215" t="s">
        <v>18</v>
      </c>
      <c r="E32" s="218" t="s">
        <v>19</v>
      </c>
      <c r="F32" s="212" t="s">
        <v>33</v>
      </c>
      <c r="G32" s="224" t="s">
        <v>51</v>
      </c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12" t="s">
        <v>52</v>
      </c>
    </row>
    <row r="33" spans="1:19" ht="19.5" thickBot="1">
      <c r="A33" s="207"/>
      <c r="B33" s="210"/>
      <c r="C33" s="213"/>
      <c r="D33" s="216"/>
      <c r="E33" s="219"/>
      <c r="F33" s="213"/>
      <c r="G33" s="224" t="s">
        <v>20</v>
      </c>
      <c r="H33" s="225"/>
      <c r="I33" s="226"/>
      <c r="J33" s="224" t="s">
        <v>50</v>
      </c>
      <c r="K33" s="225"/>
      <c r="L33" s="225"/>
      <c r="M33" s="225"/>
      <c r="N33" s="225"/>
      <c r="O33" s="225"/>
      <c r="P33" s="225"/>
      <c r="Q33" s="225"/>
      <c r="R33" s="225"/>
      <c r="S33" s="213"/>
    </row>
    <row r="34" spans="1:19" ht="19.5" thickBot="1">
      <c r="A34" s="208"/>
      <c r="B34" s="211"/>
      <c r="C34" s="214"/>
      <c r="D34" s="217"/>
      <c r="E34" s="220"/>
      <c r="F34" s="214"/>
      <c r="G34" s="71" t="s">
        <v>21</v>
      </c>
      <c r="H34" s="72" t="s">
        <v>22</v>
      </c>
      <c r="I34" s="73" t="s">
        <v>23</v>
      </c>
      <c r="J34" s="71" t="s">
        <v>24</v>
      </c>
      <c r="K34" s="72" t="s">
        <v>25</v>
      </c>
      <c r="L34" s="72" t="s">
        <v>26</v>
      </c>
      <c r="M34" s="72" t="s">
        <v>27</v>
      </c>
      <c r="N34" s="72" t="s">
        <v>28</v>
      </c>
      <c r="O34" s="72" t="s">
        <v>29</v>
      </c>
      <c r="P34" s="72" t="s">
        <v>30</v>
      </c>
      <c r="Q34" s="72" t="s">
        <v>31</v>
      </c>
      <c r="R34" s="73" t="s">
        <v>32</v>
      </c>
      <c r="S34" s="214"/>
    </row>
    <row r="35" spans="1:19" ht="75.75" thickBot="1">
      <c r="A35" s="151" t="s">
        <v>13</v>
      </c>
      <c r="B35" s="152" t="s">
        <v>146</v>
      </c>
      <c r="C35" s="153" t="s">
        <v>147</v>
      </c>
      <c r="D35" s="154">
        <v>521000</v>
      </c>
      <c r="E35" s="155" t="s">
        <v>406</v>
      </c>
      <c r="F35" s="180" t="s">
        <v>148</v>
      </c>
      <c r="G35" s="157"/>
      <c r="H35" s="158"/>
      <c r="I35" s="159"/>
      <c r="J35" s="157"/>
      <c r="K35" s="158"/>
      <c r="L35" s="158"/>
      <c r="M35" s="158"/>
      <c r="N35" s="158"/>
      <c r="O35" s="158"/>
      <c r="P35" s="158"/>
      <c r="Q35" s="158"/>
      <c r="R35" s="159"/>
      <c r="S35" s="141">
        <v>24716</v>
      </c>
    </row>
    <row r="36" spans="1:19" ht="19.5" thickBot="1">
      <c r="A36" s="227" t="s">
        <v>2</v>
      </c>
      <c r="B36" s="228"/>
      <c r="C36" s="229"/>
      <c r="D36" s="92">
        <f>SUM(D35:D35)</f>
        <v>521000</v>
      </c>
      <c r="E36" s="93"/>
      <c r="F36" s="94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6" t="s">
        <v>434</v>
      </c>
    </row>
    <row r="37" spans="1:19" ht="19.5" thickBot="1">
      <c r="A37" s="221" t="s">
        <v>11</v>
      </c>
      <c r="B37" s="222"/>
      <c r="C37" s="223"/>
      <c r="D37" s="97">
        <f>D13+D27+D36</f>
        <v>991000</v>
      </c>
      <c r="E37" s="97"/>
      <c r="F37" s="98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100" t="s">
        <v>437</v>
      </c>
    </row>
    <row r="38" ht="18.75">
      <c r="S38" s="102"/>
    </row>
    <row r="51" ht="21.75">
      <c r="S51" s="102">
        <v>24</v>
      </c>
    </row>
  </sheetData>
  <sheetProtection/>
  <mergeCells count="38">
    <mergeCell ref="B21:B23"/>
    <mergeCell ref="C21:C23"/>
    <mergeCell ref="D21:D23"/>
    <mergeCell ref="A13:C13"/>
    <mergeCell ref="S21:S23"/>
    <mergeCell ref="G22:I22"/>
    <mergeCell ref="J22:R22"/>
    <mergeCell ref="S8:S10"/>
    <mergeCell ref="S32:S34"/>
    <mergeCell ref="G33:I33"/>
    <mergeCell ref="F21:F23"/>
    <mergeCell ref="G21:R21"/>
    <mergeCell ref="J33:R33"/>
    <mergeCell ref="E8:E10"/>
    <mergeCell ref="F8:F10"/>
    <mergeCell ref="E21:E23"/>
    <mergeCell ref="G8:R8"/>
    <mergeCell ref="G9:I9"/>
    <mergeCell ref="J9:R9"/>
    <mergeCell ref="A27:C27"/>
    <mergeCell ref="A21:A23"/>
    <mergeCell ref="Q1:S1"/>
    <mergeCell ref="A2:S2"/>
    <mergeCell ref="A3:S3"/>
    <mergeCell ref="A4:S4"/>
    <mergeCell ref="A8:A10"/>
    <mergeCell ref="B8:B10"/>
    <mergeCell ref="C8:C10"/>
    <mergeCell ref="D8:D10"/>
    <mergeCell ref="A37:C37"/>
    <mergeCell ref="A32:A34"/>
    <mergeCell ref="B32:B34"/>
    <mergeCell ref="C32:C34"/>
    <mergeCell ref="D32:D34"/>
    <mergeCell ref="G32:R32"/>
    <mergeCell ref="E32:E34"/>
    <mergeCell ref="F32:F34"/>
    <mergeCell ref="A36:C36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S18"/>
  <sheetViews>
    <sheetView zoomScalePageLayoutView="0" workbookViewId="0" topLeftCell="A11">
      <selection activeCell="U13" sqref="U13"/>
    </sheetView>
  </sheetViews>
  <sheetFormatPr defaultColWidth="9.140625" defaultRowHeight="15"/>
  <cols>
    <col min="1" max="1" width="4.140625" style="101" customWidth="1"/>
    <col min="2" max="2" width="14.140625" style="61" customWidth="1"/>
    <col min="3" max="3" width="14.00390625" style="61" customWidth="1"/>
    <col min="4" max="4" width="11.57421875" style="9" customWidth="1"/>
    <col min="5" max="5" width="11.28125" style="9" customWidth="1"/>
    <col min="6" max="6" width="12.8515625" style="61" customWidth="1"/>
    <col min="7" max="18" width="4.57421875" style="61" customWidth="1"/>
    <col min="19" max="19" width="10.421875" style="61" customWidth="1"/>
    <col min="20" max="16384" width="9.00390625" style="61" customWidth="1"/>
  </cols>
  <sheetData>
    <row r="1" spans="1:19" ht="18.75">
      <c r="A1" s="59" t="s">
        <v>15</v>
      </c>
      <c r="B1" s="60"/>
      <c r="C1" s="60"/>
      <c r="D1" s="60"/>
      <c r="E1" s="60"/>
      <c r="G1" s="10"/>
      <c r="H1" s="10"/>
      <c r="I1" s="10"/>
      <c r="J1" s="10"/>
      <c r="K1" s="10"/>
      <c r="L1" s="10"/>
      <c r="M1" s="10"/>
      <c r="N1" s="10"/>
      <c r="O1" s="10"/>
      <c r="P1" s="10"/>
      <c r="Q1" s="204" t="s">
        <v>14</v>
      </c>
      <c r="R1" s="204"/>
      <c r="S1" s="204"/>
    </row>
    <row r="2" spans="1:19" ht="17.25" customHeight="1">
      <c r="A2" s="205" t="s">
        <v>16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</row>
    <row r="3" spans="1:19" ht="17.25" customHeight="1">
      <c r="A3" s="205" t="s">
        <v>53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</row>
    <row r="4" spans="1:19" ht="17.25" customHeight="1">
      <c r="A4" s="205" t="s">
        <v>69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</row>
    <row r="5" spans="1:19" ht="18.75">
      <c r="A5" s="6">
        <v>1</v>
      </c>
      <c r="B5" s="7" t="s">
        <v>111</v>
      </c>
      <c r="C5" s="140" t="s">
        <v>112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ht="18" customHeight="1">
      <c r="A6" s="6" t="s">
        <v>154</v>
      </c>
      <c r="B6" s="7" t="s">
        <v>42</v>
      </c>
      <c r="C6" s="8" t="s">
        <v>113</v>
      </c>
      <c r="D6" s="64"/>
      <c r="E6" s="64"/>
      <c r="F6" s="64"/>
      <c r="G6" s="64"/>
      <c r="H6" s="64"/>
      <c r="I6" s="64"/>
      <c r="J6" s="64" t="s">
        <v>123</v>
      </c>
      <c r="K6" s="64"/>
      <c r="L6" s="64"/>
      <c r="M6" s="64"/>
      <c r="N6" s="64"/>
      <c r="O6" s="64"/>
      <c r="P6" s="64"/>
      <c r="Q6" s="64"/>
      <c r="R6" s="64"/>
      <c r="S6" s="64"/>
    </row>
    <row r="7" spans="1:19" s="66" customFormat="1" ht="19.5" thickBot="1">
      <c r="A7" s="6" t="s">
        <v>41</v>
      </c>
      <c r="B7" s="65" t="s">
        <v>3</v>
      </c>
      <c r="C7" s="67" t="s">
        <v>155</v>
      </c>
      <c r="E7" s="68" t="s">
        <v>43</v>
      </c>
      <c r="F7" s="8" t="s">
        <v>157</v>
      </c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</row>
    <row r="8" spans="1:19" s="66" customFormat="1" ht="18" customHeight="1" thickBot="1">
      <c r="A8" s="206" t="s">
        <v>0</v>
      </c>
      <c r="B8" s="209" t="s">
        <v>1</v>
      </c>
      <c r="C8" s="212" t="s">
        <v>17</v>
      </c>
      <c r="D8" s="215" t="s">
        <v>18</v>
      </c>
      <c r="E8" s="218" t="s">
        <v>19</v>
      </c>
      <c r="F8" s="212" t="s">
        <v>33</v>
      </c>
      <c r="G8" s="224" t="s">
        <v>51</v>
      </c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12" t="s">
        <v>52</v>
      </c>
    </row>
    <row r="9" spans="1:19" s="66" customFormat="1" ht="18" customHeight="1" thickBot="1">
      <c r="A9" s="207"/>
      <c r="B9" s="210"/>
      <c r="C9" s="213"/>
      <c r="D9" s="216"/>
      <c r="E9" s="219"/>
      <c r="F9" s="213"/>
      <c r="G9" s="224" t="s">
        <v>20</v>
      </c>
      <c r="H9" s="225"/>
      <c r="I9" s="226"/>
      <c r="J9" s="224" t="s">
        <v>50</v>
      </c>
      <c r="K9" s="225"/>
      <c r="L9" s="225"/>
      <c r="M9" s="225"/>
      <c r="N9" s="225"/>
      <c r="O9" s="225"/>
      <c r="P9" s="225"/>
      <c r="Q9" s="225"/>
      <c r="R9" s="225"/>
      <c r="S9" s="213"/>
    </row>
    <row r="10" spans="1:19" s="66" customFormat="1" ht="19.5" thickBot="1">
      <c r="A10" s="208"/>
      <c r="B10" s="211"/>
      <c r="C10" s="214"/>
      <c r="D10" s="217"/>
      <c r="E10" s="220"/>
      <c r="F10" s="214"/>
      <c r="G10" s="71" t="s">
        <v>21</v>
      </c>
      <c r="H10" s="72" t="s">
        <v>22</v>
      </c>
      <c r="I10" s="73" t="s">
        <v>23</v>
      </c>
      <c r="J10" s="71" t="s">
        <v>24</v>
      </c>
      <c r="K10" s="72" t="s">
        <v>25</v>
      </c>
      <c r="L10" s="72" t="s">
        <v>26</v>
      </c>
      <c r="M10" s="72" t="s">
        <v>27</v>
      </c>
      <c r="N10" s="72" t="s">
        <v>28</v>
      </c>
      <c r="O10" s="72" t="s">
        <v>29</v>
      </c>
      <c r="P10" s="72" t="s">
        <v>30</v>
      </c>
      <c r="Q10" s="72" t="s">
        <v>31</v>
      </c>
      <c r="R10" s="73" t="s">
        <v>32</v>
      </c>
      <c r="S10" s="214"/>
    </row>
    <row r="11" spans="1:19" s="69" customFormat="1" ht="75.75" thickBot="1">
      <c r="A11" s="181" t="s">
        <v>156</v>
      </c>
      <c r="B11" s="182" t="s">
        <v>158</v>
      </c>
      <c r="C11" s="182" t="s">
        <v>159</v>
      </c>
      <c r="D11" s="183">
        <v>50000</v>
      </c>
      <c r="E11" s="184" t="s">
        <v>407</v>
      </c>
      <c r="F11" s="182" t="s">
        <v>161</v>
      </c>
      <c r="G11" s="185"/>
      <c r="H11" s="186"/>
      <c r="I11" s="187"/>
      <c r="J11" s="185"/>
      <c r="K11" s="186"/>
      <c r="L11" s="186"/>
      <c r="M11" s="186"/>
      <c r="N11" s="186"/>
      <c r="O11" s="186"/>
      <c r="P11" s="186"/>
      <c r="Q11" s="186"/>
      <c r="R11" s="187"/>
      <c r="S11" s="188">
        <v>24716</v>
      </c>
    </row>
    <row r="12" spans="1:19" s="69" customFormat="1" ht="57" thickBot="1">
      <c r="A12" s="181" t="s">
        <v>84</v>
      </c>
      <c r="B12" s="182" t="s">
        <v>162</v>
      </c>
      <c r="C12" s="182" t="s">
        <v>164</v>
      </c>
      <c r="D12" s="183">
        <v>25000</v>
      </c>
      <c r="E12" s="184" t="s">
        <v>408</v>
      </c>
      <c r="F12" s="189" t="s">
        <v>160</v>
      </c>
      <c r="G12" s="185"/>
      <c r="H12" s="186"/>
      <c r="I12" s="187"/>
      <c r="J12" s="185"/>
      <c r="K12" s="186"/>
      <c r="L12" s="186"/>
      <c r="M12" s="186"/>
      <c r="N12" s="186"/>
      <c r="O12" s="186"/>
      <c r="P12" s="186"/>
      <c r="Q12" s="186"/>
      <c r="R12" s="187"/>
      <c r="S12" s="190">
        <v>24563</v>
      </c>
    </row>
    <row r="13" spans="1:19" s="69" customFormat="1" ht="75" customHeight="1" thickBot="1">
      <c r="A13" s="151" t="s">
        <v>54</v>
      </c>
      <c r="B13" s="152" t="s">
        <v>163</v>
      </c>
      <c r="C13" s="153" t="s">
        <v>165</v>
      </c>
      <c r="D13" s="154">
        <v>25000</v>
      </c>
      <c r="E13" s="155" t="s">
        <v>303</v>
      </c>
      <c r="F13" s="156" t="s">
        <v>166</v>
      </c>
      <c r="G13" s="191"/>
      <c r="H13" s="192"/>
      <c r="I13" s="193"/>
      <c r="J13" s="191"/>
      <c r="K13" s="192"/>
      <c r="L13" s="192"/>
      <c r="M13" s="192"/>
      <c r="N13" s="192"/>
      <c r="O13" s="192"/>
      <c r="P13" s="192"/>
      <c r="Q13" s="192"/>
      <c r="R13" s="193"/>
      <c r="S13" s="194">
        <v>24624</v>
      </c>
    </row>
    <row r="14" spans="1:19" s="66" customFormat="1" ht="19.5" thickBot="1">
      <c r="A14" s="227" t="s">
        <v>2</v>
      </c>
      <c r="B14" s="228"/>
      <c r="C14" s="229"/>
      <c r="D14" s="92">
        <f>SUM(D11:D12:D13)</f>
        <v>100000</v>
      </c>
      <c r="E14" s="93"/>
      <c r="F14" s="94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6" t="s">
        <v>434</v>
      </c>
    </row>
    <row r="15" spans="1:19" s="66" customFormat="1" ht="19.5" thickBot="1">
      <c r="A15" s="221" t="s">
        <v>11</v>
      </c>
      <c r="B15" s="222"/>
      <c r="C15" s="223"/>
      <c r="D15" s="97">
        <f>D14</f>
        <v>100000</v>
      </c>
      <c r="E15" s="97"/>
      <c r="F15" s="98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100" t="s">
        <v>437</v>
      </c>
    </row>
    <row r="16" spans="1:5" s="66" customFormat="1" ht="16.5">
      <c r="A16" s="3"/>
      <c r="B16" s="4"/>
      <c r="C16" s="4"/>
      <c r="D16" s="5"/>
      <c r="E16" s="5"/>
    </row>
    <row r="17" spans="1:5" s="66" customFormat="1" ht="16.5">
      <c r="A17" s="3"/>
      <c r="B17" s="4"/>
      <c r="C17" s="4"/>
      <c r="D17" s="5"/>
      <c r="E17" s="5"/>
    </row>
    <row r="18" ht="21.75">
      <c r="S18" s="102">
        <v>25</v>
      </c>
    </row>
  </sheetData>
  <sheetProtection/>
  <mergeCells count="16">
    <mergeCell ref="A15:C15"/>
    <mergeCell ref="F8:F10"/>
    <mergeCell ref="G8:R8"/>
    <mergeCell ref="S8:S10"/>
    <mergeCell ref="G9:I9"/>
    <mergeCell ref="J9:R9"/>
    <mergeCell ref="A14:C14"/>
    <mergeCell ref="Q1:S1"/>
    <mergeCell ref="A2:S2"/>
    <mergeCell ref="A3:S3"/>
    <mergeCell ref="A4:S4"/>
    <mergeCell ref="A8:A10"/>
    <mergeCell ref="B8:B10"/>
    <mergeCell ref="C8:C10"/>
    <mergeCell ref="D8:D10"/>
    <mergeCell ref="E8:E10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Computer</cp:lastModifiedBy>
  <cp:lastPrinted>2023-10-11T04:36:14Z</cp:lastPrinted>
  <dcterms:created xsi:type="dcterms:W3CDTF">2019-05-16T12:40:34Z</dcterms:created>
  <dcterms:modified xsi:type="dcterms:W3CDTF">2024-04-03T04:02:55Z</dcterms:modified>
  <cp:category/>
  <cp:version/>
  <cp:contentType/>
  <cp:contentStatus/>
</cp:coreProperties>
</file>